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docProps/custom.xml" ContentType="application/vnd.openxmlformats-officedocument.custom-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comments1.xml" ContentType="application/vnd.openxmlformats-officedocument.spreadsheetml.comment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Override PartName="/_xmlsignatures/sig5.xml" ContentType="application/vnd.openxmlformats-package.digital-signature-xmlsignature+xml"/>
  <Override PartName="/_xmlsignatures/sig6.xml" ContentType="application/vnd.openxmlformats-package.digital-signature-xmlsignature+xml"/>
  <Override PartName="/_xmlsignatures/sig7.xml" ContentType="application/vnd.openxmlformats-package.digital-signature-xmlsignature+xml"/>
  <Override PartName="/_xmlsignatures/sig8.xml" ContentType="application/vnd.openxmlformats-package.digital-signature-xmlsignature+xml"/>
  <Override PartName="/_xmlsignatures/sig9.xml" ContentType="application/vnd.openxmlformats-package.digital-signature-xmlsignature+xml"/>
  <Override PartName="/_xmlsignatures/sig10.xml" ContentType="application/vnd.openxmlformats-package.digital-signature-xmlsignature+xml"/>
  <Override PartName="/_xmlsignatures/sig11.xml" ContentType="application/vnd.openxmlformats-package.digital-signature-xmlsignature+xml"/>
  <Override PartName="/_xmlsignatures/sig12.xml" ContentType="application/vnd.openxmlformats-package.digital-signature-xmlsignature+xml"/>
  <Override PartName="/_xmlsignatures/sig13.xml" ContentType="application/vnd.openxmlformats-package.digital-signature-xmlsignature+xml"/>
  <Override PartName="/_xmlsignatures/sig14.xml" ContentType="application/vnd.openxmlformats-package.digital-signature-xmlsignature+xml"/>
  <Override PartName="/_xmlsignatures/sig15.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72.22.51.15\fmvv\InterEmpresas\Documentos Interempresas\UENO AFPISA\UENO AFPISA\SIV\2025\09\Versión firma\"/>
    </mc:Choice>
  </mc:AlternateContent>
  <xr:revisionPtr revIDLastSave="0" documentId="13_ncr:1_{DFA811F0-4C6D-47CE-9FFA-6130B156064C}" xr6:coauthVersionLast="47" xr6:coauthVersionMax="47" xr10:uidLastSave="{00000000-0000-0000-0000-000000000000}"/>
  <bookViews>
    <workbookView xWindow="-108" yWindow="-108" windowWidth="23256" windowHeight="12456" tabRatio="669" firstSheet="1" activeTab="1" xr2:uid="{DA9F7461-1E34-4FD6-A127-00B1FEED4EDF}"/>
  </bookViews>
  <sheets>
    <sheet name="TXT062025" sheetId="20" state="hidden" r:id="rId1"/>
    <sheet name="Estado del Activo Neto" sheetId="2" r:id="rId2"/>
    <sheet name="Estado de Ingresos y Egresos" sheetId="3" r:id="rId3"/>
    <sheet name="08_Valorizacion" sheetId="11" state="hidden" r:id="rId4"/>
    <sheet name="10_Valorizacion " sheetId="13" state="hidden" r:id="rId5"/>
    <sheet name="11_Valorizacion" sheetId="14" state="hidden" r:id="rId6"/>
    <sheet name="12_Valorizacion" sheetId="15" state="hidden" r:id="rId7"/>
    <sheet name="09_Valorizacion" sheetId="12" state="hidden" r:id="rId8"/>
    <sheet name="Estado de Variación del Activo " sheetId="4" r:id="rId9"/>
    <sheet name="Estado de Flujo de Efectivo" sheetId="9" r:id="rId10"/>
    <sheet name="Notas a los Estados Financieros" sheetId="10" r:id="rId11"/>
    <sheet name="TXT" sheetId="16" state="hidden" r:id="rId12"/>
  </sheets>
  <definedNames>
    <definedName name="\a" localSheetId="10">#REF!</definedName>
    <definedName name="\a">#REF!</definedName>
    <definedName name="_____DAT23" localSheetId="10">#REF!</definedName>
    <definedName name="_____DAT23">#REF!</definedName>
    <definedName name="_____DAT24" localSheetId="10">#REF!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DAT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2">#REF!</definedName>
    <definedName name="_DAT23">#REF!</definedName>
    <definedName name="_DAT24">#REF!</definedName>
    <definedName name="_DAT3">#REF!</definedName>
    <definedName name="_DAT4">#REF!</definedName>
    <definedName name="_DAT5">#REF!</definedName>
    <definedName name="_DAT6">#REF!</definedName>
    <definedName name="_DAT7">#REF!</definedName>
    <definedName name="_DAT8">#REF!</definedName>
    <definedName name="_xlnm._FilterDatabase" localSheetId="10" hidden="1">'Notas a los Estados Financieros'!$C$152:$V$260</definedName>
    <definedName name="_Key1" hidden="1">#REF!</definedName>
    <definedName name="_Key2" hidden="1">#REF!</definedName>
    <definedName name="_Order1" hidden="1">255</definedName>
    <definedName name="_Order2" hidden="1">255</definedName>
    <definedName name="_Parse_In" hidden="1">#REF!</definedName>
    <definedName name="_Parse_Out" hidden="1">#REF!</definedName>
    <definedName name="_RSE1">#REF!</definedName>
    <definedName name="_RSE2">#REF!</definedName>
    <definedName name="_TPy530231">#REF!</definedName>
    <definedName name="a" localSheetId="9" hidden="1">{#N/A,#N/A,FALSE,"Aging Summary";#N/A,#N/A,FALSE,"Ratio Analysis";#N/A,#N/A,FALSE,"Test 120 Day Accts";#N/A,#N/A,FALSE,"Tickmarks"}</definedName>
    <definedName name="a" localSheetId="10" hidden="1">{#N/A,#N/A,FALSE,"Aging Summary";#N/A,#N/A,FALSE,"Ratio Analysis";#N/A,#N/A,FALSE,"Test 120 Day Accts";#N/A,#N/A,FALSE,"Tickmarks"}</definedName>
    <definedName name="a" hidden="1">{#N/A,#N/A,FALSE,"Aging Summary";#N/A,#N/A,FALSE,"Ratio Analysis";#N/A,#N/A,FALSE,"Test 120 Day Accts";#N/A,#N/A,FALSE,"Tickmarks"}</definedName>
    <definedName name="A_impresión_IM">#REF!</definedName>
    <definedName name="aakdkadk" hidden="1">#REF!</definedName>
    <definedName name="Acceso_Ganado">#REF!</definedName>
    <definedName name="acctascomb">#REF!</definedName>
    <definedName name="acctashold1">#REF!</definedName>
    <definedName name="acctashold2">#REF!</definedName>
    <definedName name="acctasnorte">#REF!</definedName>
    <definedName name="acctassur">#REF!</definedName>
    <definedName name="ADV_PROM">#REF!</definedName>
    <definedName name="APSUMMARY">#REF!</definedName>
    <definedName name="AR_Balance">#REF!</definedName>
    <definedName name="ARA_Threshold">#REF!</definedName>
    <definedName name="_xlnm.Print_Area" localSheetId="9">'Estado de Flujo de Efectivo'!$A$6:$F$43</definedName>
    <definedName name="_xlnm.Print_Area" localSheetId="10">'Notas a los Estados Financieros'!$B$7:$M$103</definedName>
    <definedName name="Area_de_impresión2" localSheetId="10">#REF!</definedName>
    <definedName name="Area_de_impresión2">#REF!</definedName>
    <definedName name="Area_de_impresión3">#REF!</definedName>
    <definedName name="ARGENTINA">#REF!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sssssssssssssssssssssssssssssssssssssssss" hidden="1">#REF!</definedName>
    <definedName name="B">#REF!</definedName>
    <definedName name="_xlnm.Database">#REF!</definedName>
    <definedName name="basemeta">#REF!</definedName>
    <definedName name="basenueva">#REF!</definedName>
    <definedName name="BB">#REF!</definedName>
    <definedName name="BCDE" localSheetId="9" hidden="1">{#N/A,#N/A,FALSE,"Aging Summary";#N/A,#N/A,FALSE,"Ratio Analysis";#N/A,#N/A,FALSE,"Test 120 Day Accts";#N/A,#N/A,FALSE,"Tickmarks"}</definedName>
    <definedName name="BCDE" localSheetId="10"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RASIL">#REF!</definedName>
    <definedName name="bsusocomb1">#REF!</definedName>
    <definedName name="bsusonorte1">#REF!</definedName>
    <definedName name="bsusosur1">#REF!</definedName>
    <definedName name="BuiltIn_Print_Area">#REF!</definedName>
    <definedName name="BuiltIn_Print_Area___0___0___0___0___0">#REF!</definedName>
    <definedName name="BuiltIn_Print_Area___0___0___0___0___0___0___0___0">#REF!</definedName>
    <definedName name="canal">#REF!</definedName>
    <definedName name="Capitali">#REF!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art1">#REF!</definedName>
    <definedName name="cliente">#REF!</definedName>
    <definedName name="cliente2">#REF!</definedName>
    <definedName name="Clientes">#REF!</definedName>
    <definedName name="Clients_Population_Total">#REF!</definedName>
    <definedName name="cndsuuuuuuuuuuuuuuuuuuuuuuuuuuuuuuuuuuuuuuuuuuuuuuuuuuuuu" hidden="1">#REF!</definedName>
    <definedName name="co">#REF!</definedName>
    <definedName name="COMPAÑIAS">#REF!</definedName>
    <definedName name="Compilacion">#REF!</definedName>
    <definedName name="complacu">#REF!</definedName>
    <definedName name="complemes">#REF!</definedName>
    <definedName name="Computed_Sample_Population_Total">#REF!</definedName>
    <definedName name="COST_MP">#REF!</definedName>
    <definedName name="crin0010">#REF!</definedName>
    <definedName name="Customer">#REF!</definedName>
    <definedName name="customerld">#REF!</definedName>
    <definedName name="CustomerPCS">#REF!</definedName>
    <definedName name="CY_Administration">#REF!</definedName>
    <definedName name="CY_Disc_mnth">#REF!</definedName>
    <definedName name="CY_Disc_pd">#REF!</definedName>
    <definedName name="CY_Discounts">#REF!</definedName>
    <definedName name="CY_Intangible_Assets">#REF!</definedName>
    <definedName name="CY_LIABIL_EQUITY">#REF!</definedName>
    <definedName name="CY_Marketable_Sec">#REF!</definedName>
    <definedName name="CY_NET_PROFIT">#REF!</definedName>
    <definedName name="CY_Operating_Income">#REF!</definedName>
    <definedName name="CY_Other">#REF!</definedName>
    <definedName name="CY_Other_Curr_Assets">#REF!</definedName>
    <definedName name="CY_Other_LT_Assets">#REF!</definedName>
    <definedName name="CY_Other_LT_Liabilities">#REF!</definedName>
    <definedName name="CY_Preferred_Stock">#REF!</definedName>
    <definedName name="CY_Ret_mnth">#REF!</definedName>
    <definedName name="CY_Ret_pd">#REF!</definedName>
    <definedName name="CY_Retained_Earnings">#REF!</definedName>
    <definedName name="CY_Returns">#REF!</definedName>
    <definedName name="CY_Selling">#REF!</definedName>
    <definedName name="CY_Tangible_Assets">#REF!</definedName>
    <definedName name="da" localSheetId="9" hidden="1">{#N/A,#N/A,FALSE,"Aging Summary";#N/A,#N/A,FALSE,"Ratio Analysis";#N/A,#N/A,FALSE,"Test 120 Day Accts";#N/A,#N/A,FALSE,"Tickmarks"}</definedName>
    <definedName name="da" localSheetId="10" hidden="1">{#N/A,#N/A,FALSE,"Aging Summary";#N/A,#N/A,FALSE,"Ratio Analysis";#N/A,#N/A,FALSE,"Test 120 Day Accts";#N/A,#N/A,FALSE,"Tickmarks"}</definedName>
    <definedName name="da" hidden="1">{#N/A,#N/A,FALSE,"Aging Summary";#N/A,#N/A,FALSE,"Ratio Analysis";#N/A,#N/A,FALSE,"Test 120 Day Accts";#N/A,#N/A,FALSE,"Tickmarks"}</definedName>
    <definedName name="DAFDFAD" localSheetId="9" hidden="1">{#N/A,#N/A,FALSE,"VOL"}</definedName>
    <definedName name="DAFDFAD" localSheetId="10" hidden="1">{#N/A,#N/A,FALSE,"VOL"}</definedName>
    <definedName name="DAFDFAD" hidden="1">{#N/A,#N/A,FALSE,"VOL"}</definedName>
    <definedName name="DASA">#REF!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#REF!</definedName>
    <definedName name="Definición">#REF!</definedName>
    <definedName name="desc">#REF!</definedName>
    <definedName name="detaacu">#REF!</definedName>
    <definedName name="detames">#REF!</definedName>
    <definedName name="dgh">#REF!</definedName>
    <definedName name="Diferencias_de_redondeo">#REF!</definedName>
    <definedName name="Disagg_AR_Balance">#REF!</definedName>
    <definedName name="Disaggregations_SRD">#REF!</definedName>
    <definedName name="Disc_Allowance">#REF!</definedName>
    <definedName name="Dist">#REF!</definedName>
    <definedName name="distribuidores">#REF!</definedName>
    <definedName name="Dollar_Threshold">#REF!</definedName>
    <definedName name="dtt" hidden="1">#REF!</definedName>
    <definedName name="Edesa">#REF!</definedName>
    <definedName name="Enriputo">#REF!</definedName>
    <definedName name="eoafh">#REF!</definedName>
    <definedName name="eoafn">#REF!</definedName>
    <definedName name="eoafs">#REF!</definedName>
    <definedName name="est">#REF!</definedName>
    <definedName name="ESTBF">#REF!</definedName>
    <definedName name="ESTIMADO">#REF!</definedName>
    <definedName name="EV__LASTREFTIME__" hidden="1">38972.3597337963</definedName>
    <definedName name="EX">#REF!</definedName>
    <definedName name="Excel_BuiltIn__FilterDatabase_1_1">#REF!</definedName>
    <definedName name="Excel_BuiltIn_Print_Area_6_1_1_1">"$'OMNI 2007'.$#REF!$#REF!:$#REF!$#REF!"</definedName>
    <definedName name="fdg">#REF!</definedName>
    <definedName name="fds">#REF!</definedName>
    <definedName name="ffffff" hidden="1">"AS2DocumentBrowse"</definedName>
    <definedName name="fgg">#REF!</definedName>
    <definedName name="fnjrjkkkkkkkkkkkkkkkk" hidden="1">#REF!</definedName>
    <definedName name="G" hidden="1">{#N/A,#N/A,FALSE,"Aging Summary";#N/A,#N/A,FALSE,"Ratio Analysis";#N/A,#N/A,FALSE,"Test 120 Day Accts";#N/A,#N/A,FALSE,"Tickmarks"}</definedName>
    <definedName name="GA">#REF!</definedName>
    <definedName name="gald">#REF!</definedName>
    <definedName name="GAPCS">#REF!</definedName>
    <definedName name="GASTOS">#REF!</definedName>
    <definedName name="grandes3">#REF!</definedName>
    <definedName name="histor">#REF!</definedName>
    <definedName name="hjkhjficjnkdhfoikds" hidden="1">#REF!</definedName>
    <definedName name="Hola">#REF!</definedName>
    <definedName name="in" hidden="1">#REF!</definedName>
    <definedName name="INT">#REF!</definedName>
    <definedName name="intangcomb">#REF!</definedName>
    <definedName name="intanghold">#REF!</definedName>
    <definedName name="intangnorte">#REF!</definedName>
    <definedName name="intangsur">#REF!</definedName>
    <definedName name="Interval">#REF!</definedName>
    <definedName name="jhhj" hidden="1">#REF!</definedName>
    <definedName name="jjee">#REF!</definedName>
    <definedName name="jkkj" hidden="1">#REF!</definedName>
    <definedName name="junio">#REF!</definedName>
    <definedName name="Junio22" hidden="1">{#N/A,#N/A,FALSE,"Aging Summary";#N/A,#N/A,FALSE,"Ratio Analysis";#N/A,#N/A,FALSE,"Test 120 Day Accts";#N/A,#N/A,FALSE,"Tickmarks"}</definedName>
    <definedName name="JYGJHSDSJDFD" hidden="1">#REF!</definedName>
    <definedName name="K2_WBEVMODE" hidden="1">-1</definedName>
    <definedName name="kdkdk">#REF!</definedName>
    <definedName name="kfdg">#REF!</definedName>
    <definedName name="kfg">#REF!</definedName>
    <definedName name="Leadsheet">#REF!</definedName>
    <definedName name="liq" localSheetId="9" hidden="1">{#N/A,#N/A,FALSE,"VOL"}</definedName>
    <definedName name="liq" localSheetId="10" hidden="1">{#N/A,#N/A,FALSE,"VOL"}</definedName>
    <definedName name="liq" hidden="1">{#N/A,#N/A,FALSE,"VOL"}</definedName>
    <definedName name="listasuper">#REF!</definedName>
    <definedName name="Maintenance">#REF!</definedName>
    <definedName name="maintenanceld">#REF!</definedName>
    <definedName name="MaintenancePCS">#REF!</definedName>
    <definedName name="marca">#REF!</definedName>
    <definedName name="Marcas">#REF!</definedName>
    <definedName name="Minimis">#REF!</definedName>
    <definedName name="MKT">#REF!</definedName>
    <definedName name="mktld">#REF!</definedName>
    <definedName name="MKTPCS">#REF!</definedName>
    <definedName name="MP">#REF!</definedName>
    <definedName name="MP_AR_Balance">#REF!</definedName>
    <definedName name="MP_SRD">#REF!</definedName>
    <definedName name="Muestrini" hidden="1">3</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9" hidden="1">{#N/A,#N/A,FALSE,"Aging Summary";#N/A,#N/A,FALSE,"Ratio Analysis";#N/A,#N/A,FALSE,"Test 120 Day Accts";#N/A,#N/A,FALSE,"Tickmarks"}</definedName>
    <definedName name="new" localSheetId="10"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10" hidden="1">#REF!</definedName>
    <definedName name="ngughuiyhuhhhhhhhhhhhhhhhhhh" hidden="1">#REF!</definedName>
    <definedName name="njkhoikh" localSheetId="10" hidden="1">#REF!</definedName>
    <definedName name="njkhoikh" hidden="1">#REF!</definedName>
    <definedName name="nmm" localSheetId="9" hidden="1">{#N/A,#N/A,FALSE,"VOL"}</definedName>
    <definedName name="nmm" localSheetId="10" hidden="1">{#N/A,#N/A,FALSE,"VOL"}</definedName>
    <definedName name="nmm" hidden="1">{#N/A,#N/A,FALSE,"VOL"}</definedName>
    <definedName name="NO" localSheetId="9" hidden="1">{#N/A,#N/A,FALSE,"VOL"}</definedName>
    <definedName name="NO" localSheetId="10" hidden="1">{#N/A,#N/A,FALSE,"VOL"}</definedName>
    <definedName name="NO" hidden="1">{#N/A,#N/A,FALSE,"VOL"}</definedName>
    <definedName name="Nomb" hidden="1">{#N/A,#N/A,FALSE,"Aging Summary";#N/A,#N/A,FALSE,"Ratio Analysis";#N/A,#N/A,FALSE,"Test 120 Day Accts";#N/A,#N/A,FALSE,"Tickmarks"}</definedName>
    <definedName name="NonTop_Stratum_Value">#REF!</definedName>
    <definedName name="Number_of_Selections">#REF!</definedName>
    <definedName name="Numof_Selections2">#REF!</definedName>
    <definedName name="ñfdsl" localSheetId="10">#REF!</definedName>
    <definedName name="ñfdsl">#REF!</definedName>
    <definedName name="ññ" localSheetId="10">#REF!</definedName>
    <definedName name="ññ">#REF!</definedName>
    <definedName name="OPPROD" localSheetId="10">#REF!</definedName>
    <definedName name="OPPROD">#REF!</definedName>
    <definedName name="opt" localSheetId="10">#REF!</definedName>
    <definedName name="opt">#REF!</definedName>
    <definedName name="optr">#REF!</definedName>
    <definedName name="Others">#REF!</definedName>
    <definedName name="othersld">#REF!</definedName>
    <definedName name="OthersPCS">#REF!</definedName>
    <definedName name="PARAGUAY">#REF!</definedName>
    <definedName name="participa">#REF!</definedName>
    <definedName name="Partidas_seleccionadas_test_de_">#REF!</definedName>
    <definedName name="Partidas_Selecionadas">#REF!</definedName>
    <definedName name="Percent_Threshold">#REF!</definedName>
    <definedName name="PL_Dollar_Threshold">#REF!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#REF!</definedName>
    <definedName name="potir">#REF!</definedName>
    <definedName name="ppc">#REF!</definedName>
    <definedName name="pr">#REF!</definedName>
    <definedName name="previs">#REF!</definedName>
    <definedName name="PS_Test_de_Gastos" localSheetId="10">#REF!</definedName>
    <definedName name="PS_Test_de_Gastos">#REF!</definedName>
    <definedName name="PY_Administration">#REF!</definedName>
    <definedName name="PY_Disc_allow">#REF!</definedName>
    <definedName name="PY_Disc_mnth">#REF!</definedName>
    <definedName name="PY_Disc_pd">#REF!</definedName>
    <definedName name="PY_Discounts">#REF!</definedName>
    <definedName name="PY_Intangible_Assets">#REF!</definedName>
    <definedName name="PY_LIABIL_EQUITY">#REF!</definedName>
    <definedName name="PY_Marketable_Sec">#REF!</definedName>
    <definedName name="PY_NET_PROFIT">#REF!</definedName>
    <definedName name="PY_Operating_Inc">#REF!</definedName>
    <definedName name="PY_Operating_Income">#REF!</definedName>
    <definedName name="PY_Other_Curr_Assets">#REF!</definedName>
    <definedName name="PY_Other_Exp">#REF!</definedName>
    <definedName name="PY_Other_LT_Assets">#REF!</definedName>
    <definedName name="PY_Other_LT_Liabilities">#REF!</definedName>
    <definedName name="PY_Preferred_Stock">#REF!</definedName>
    <definedName name="PY_Ret_allow">#REF!</definedName>
    <definedName name="PY_Ret_mnth">#REF!</definedName>
    <definedName name="PY_Ret_pd">#REF!</definedName>
    <definedName name="PY_Retained_Earnings">#REF!</definedName>
    <definedName name="PY_Returns">#REF!</definedName>
    <definedName name="PY_Selling">#REF!</definedName>
    <definedName name="PY_Tangible_Assets">#REF!</definedName>
    <definedName name="PY3_Intangible_Assets">#REF!</definedName>
    <definedName name="PY3_Marketable_Sec">#REF!</definedName>
    <definedName name="PY3_Other_Curr_Assets">#REF!</definedName>
    <definedName name="PY3_Other_LT_Assets">#REF!</definedName>
    <definedName name="PY3_Other_LT_Liabilities">#REF!</definedName>
    <definedName name="PY3_Preferred_Stock">#REF!</definedName>
    <definedName name="PY3_Retained_Earnings">#REF!</definedName>
    <definedName name="PY3_Tangible_Assets">#REF!</definedName>
    <definedName name="PY4_Intangible_Assets">#REF!</definedName>
    <definedName name="PY4_Marketable_Sec">#REF!</definedName>
    <definedName name="PY4_Other_Cur_Assets">#REF!</definedName>
    <definedName name="PY4_Other_LT_Assets">#REF!</definedName>
    <definedName name="PY4_Other_LT_Liabilities">#REF!</definedName>
    <definedName name="PY4_Preferred_Stock">#REF!</definedName>
    <definedName name="PY4_Retained_Earnings">#REF!</definedName>
    <definedName name="PY4_Tangible_Assets">#REF!</definedName>
    <definedName name="PY5_Accounts_Receivable">#REF!</definedName>
    <definedName name="PY5_Intangible_Assets">#REF!</definedName>
    <definedName name="PY5_Inventory">#REF!</definedName>
    <definedName name="PY5_Marketable_Sec">#REF!</definedName>
    <definedName name="PY5_Other_Curr_Assets">#REF!</definedName>
    <definedName name="PY5_Other_LT_Assets">#REF!</definedName>
    <definedName name="PY5_Other_LT_Liabilities">#REF!</definedName>
    <definedName name="PY5_Preferred_Stock">#REF!</definedName>
    <definedName name="PY5_Retained_Earnings">#REF!</definedName>
    <definedName name="PY5_Tangible_Assets">#REF!</definedName>
    <definedName name="QGPL_CLTESLB">#REF!</definedName>
    <definedName name="quarter">#REF!</definedName>
    <definedName name="R_Factor">#REF!</definedName>
    <definedName name="R_Factor_AR_Balance">#REF!</definedName>
    <definedName name="R_Factor_SRD">#REF!</definedName>
    <definedName name="Ret_Allowance">#REF!</definedName>
    <definedName name="roie">#REF!</definedName>
    <definedName name="rt">#REF!</definedName>
    <definedName name="rte">#REF!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es">#REF!</definedName>
    <definedName name="salesld">#REF!</definedName>
    <definedName name="SalesPCS">#REF!</definedName>
    <definedName name="SAPBEXrevision" hidden="1">3</definedName>
    <definedName name="SAPBEXsysID" hidden="1">"PLW"</definedName>
    <definedName name="SAPBEXwbID" hidden="1">"14RHU0IXG8KL7C7PJMON454VM"</definedName>
    <definedName name="sdfnlsd" hidden="1">#REF!</definedName>
    <definedName name="sectores">#REF!</definedName>
    <definedName name="sedal">#REF!</definedName>
    <definedName name="Selection_Remainder">#REF!</definedName>
    <definedName name="sku">#REF!</definedName>
    <definedName name="skus">#REF!</definedName>
    <definedName name="Starting_Point">#REF!</definedName>
    <definedName name="STKDIARIO">#REF!</definedName>
    <definedName name="STKDIARIOPX01">#REF!</definedName>
    <definedName name="STKDIARIOPX04">#REF!</definedName>
    <definedName name="Suma_de_ABR_U_3">#REF!</definedName>
    <definedName name="SUMMARY">#REF!</definedName>
    <definedName name="super">#REF!</definedName>
    <definedName name="tablasun">#REF!</definedName>
    <definedName name="TbPy530159">#REF!</definedName>
    <definedName name="Tech">#REF!</definedName>
    <definedName name="techld">#REF!</definedName>
    <definedName name="TechPCS">#REF!</definedName>
    <definedName name="Test_de_Gastos_Mayores">#REF!</definedName>
    <definedName name="TEST0">#REF!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KEYS">#REF!</definedName>
    <definedName name="TextRefCopy1">#REF!</definedName>
    <definedName name="TextRefCopy10">#REF!</definedName>
    <definedName name="TextRefCopy100">#REF!</definedName>
    <definedName name="TextRefCopy102">#REF!</definedName>
    <definedName name="TextRefCopy103">#REF!</definedName>
    <definedName name="TextRefCopy104">#REF!</definedName>
    <definedName name="TextRefCopy105">#REF!</definedName>
    <definedName name="TextRefCopy107">#REF!</definedName>
    <definedName name="TextRefCopy108">#REF!</definedName>
    <definedName name="TextRefCopy109">#REF!</definedName>
    <definedName name="TextRefCopy111">#REF!</definedName>
    <definedName name="TextRefCopy112">#REF!</definedName>
    <definedName name="TextRefCopy113">#REF!</definedName>
    <definedName name="TextRefCopy114">#REF!</definedName>
    <definedName name="TextRefCopy116">#REF!</definedName>
    <definedName name="TextRefCopy118">#REF!</definedName>
    <definedName name="TextRefCopy119">#REF!</definedName>
    <definedName name="TextRefCopy120">#REF!</definedName>
    <definedName name="TextRefCopy121">#REF!</definedName>
    <definedName name="TextRefCopy122">#REF!</definedName>
    <definedName name="TextRefCopy123">#REF!</definedName>
    <definedName name="TextRefCopy127">#REF!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#REF!</definedName>
    <definedName name="TextRefCopy41">#REF!</definedName>
    <definedName name="TextRefCopy42">#REF!</definedName>
    <definedName name="TextRefCopy44">#REF!</definedName>
    <definedName name="TextRefCopy46">#REF!</definedName>
    <definedName name="TextRefCopy53">#REF!</definedName>
    <definedName name="TextRefCopy54">#REF!</definedName>
    <definedName name="TextRefCopy55">#REF!</definedName>
    <definedName name="TextRefCopy56">#REF!</definedName>
    <definedName name="TextRefCopy6">#REF!</definedName>
    <definedName name="TextRefCopy63">#REF!</definedName>
    <definedName name="TextRefCopy65">#REF!</definedName>
    <definedName name="TextRefCopy66">#REF!</definedName>
    <definedName name="TextRefCopy67">#REF!</definedName>
    <definedName name="TextRefCopy68">#REF!</definedName>
    <definedName name="TextRefCopy7">#REF!</definedName>
    <definedName name="TextRefCopy70">#REF!</definedName>
    <definedName name="TextRefCopy71">#REF!</definedName>
    <definedName name="TextRefCopy73">#REF!</definedName>
    <definedName name="TextRefCopy75">#REF!</definedName>
    <definedName name="TextRefCopy77">#REF!</definedName>
    <definedName name="TextRefCopy79">#REF!</definedName>
    <definedName name="TextRefCopy8">#REF!</definedName>
    <definedName name="TextRefCopy80">#REF!</definedName>
    <definedName name="TextRefCopy82">#REF!</definedName>
    <definedName name="TextRefCopy97">#REF!</definedName>
    <definedName name="TextRefCopy98">#REF!</definedName>
    <definedName name="TextRefCopyRangeCount" hidden="1">1</definedName>
    <definedName name="Top_Stratum_Number">#REF!</definedName>
    <definedName name="Top_Stratum_Value">#REF!</definedName>
    <definedName name="Total_Amount">#REF!</definedName>
    <definedName name="Total_Number_Selections">#REF!</definedName>
    <definedName name="tp">#REF!</definedName>
    <definedName name="Unidades">#REF!</definedName>
    <definedName name="URUGUAY">#REF!</definedName>
    <definedName name="vencidos">#REF!</definedName>
    <definedName name="vigencia">#REF!</definedName>
    <definedName name="vpphold">#REF!</definedName>
    <definedName name="VTADIAR">#REF!</definedName>
    <definedName name="VTO">#REF!</definedName>
    <definedName name="vtoañoc">#REF!</definedName>
    <definedName name="vtoañon">#REF!</definedName>
    <definedName name="vtoaños">#REF!</definedName>
    <definedName name="VTOSN">#REF!</definedName>
    <definedName name="WDSD" hidden="1">#REF!</definedName>
    <definedName name="wrn.Aging._.and._.Trend._.Analysis." localSheetId="9"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9" hidden="1">{#N/A,#N/A,FALSE,"VOL"}</definedName>
    <definedName name="wrn.Volumen." localSheetId="10" hidden="1">{#N/A,#N/A,FALSE,"VOL"}</definedName>
    <definedName name="wrn.Volumen." hidden="1">{#N/A,#N/A,FALSE,"VOL"}</definedName>
    <definedName name="xdc">#REF!</definedName>
    <definedName name="XREF_COLUMN_1" hidden="1">#REF!</definedName>
    <definedName name="XREF_COLUMN_10" hidden="1">#REF!</definedName>
    <definedName name="XREF_COLUMN_12" hidden="1">#REF!</definedName>
    <definedName name="XREF_COLUMN_13" hidden="1">#REF!</definedName>
    <definedName name="XREF_COLUMN_14" hidden="1">#REF!</definedName>
    <definedName name="XREF_COLUMN_15" hidden="1">#REF!</definedName>
    <definedName name="XREF_COLUMN_17" hidden="1">#REF!</definedName>
    <definedName name="XREF_COLUMN_2" hidden="1">#REF!</definedName>
    <definedName name="XREF_COLUMN_24" hidden="1">#REF!</definedName>
    <definedName name="XREF_COLUMN_7" hidden="1">#REF!</definedName>
    <definedName name="XREF_COLUMN_9" hidden="1">#REF!</definedName>
    <definedName name="XRefActiveRow" hidden="1">#REF!</definedName>
    <definedName name="XRefColumnsCount" hidden="1">2</definedName>
    <definedName name="XRefCopy1" hidden="1">#REF!</definedName>
    <definedName name="XRefCopy100" hidden="1">#REF!</definedName>
    <definedName name="XRefCopy100Row" hidden="1">#REF!</definedName>
    <definedName name="XRefCopy101" hidden="1">#REF!</definedName>
    <definedName name="XRefCopy101Row" hidden="1">#REF!</definedName>
    <definedName name="XRefCopy102" hidden="1">#REF!</definedName>
    <definedName name="XRefCopy102Row" hidden="1">#REF!</definedName>
    <definedName name="XRefCopy103" hidden="1">#REF!</definedName>
    <definedName name="XRefCopy103Row" hidden="1">#REF!</definedName>
    <definedName name="XRefCopy104" hidden="1">#REF!</definedName>
    <definedName name="XRefCopy104Row" hidden="1">#REF!</definedName>
    <definedName name="XRefCopy105" hidden="1">#REF!</definedName>
    <definedName name="XRefCopy105Row" hidden="1">#REF!</definedName>
    <definedName name="XRefCopy106" hidden="1">#REF!</definedName>
    <definedName name="XRefCopy106Row" hidden="1">#REF!</definedName>
    <definedName name="XRefCopy107" hidden="1">#REF!</definedName>
    <definedName name="XRefCopy107Row" hidden="1">#REF!</definedName>
    <definedName name="XRefCopy108" hidden="1">#REF!</definedName>
    <definedName name="XRefCopy108Row" hidden="1">#REF!</definedName>
    <definedName name="XRefCopy109" hidden="1">#REF!</definedName>
    <definedName name="XRefCopy109Row" hidden="1">#REF!</definedName>
    <definedName name="XRefCopy10Row" hidden="1">#REF!</definedName>
    <definedName name="XRefCopy110Row" hidden="1">#REF!</definedName>
    <definedName name="XRefCopy111Row" hidden="1">#REF!</definedName>
    <definedName name="XRefCopy112" hidden="1">#REF!</definedName>
    <definedName name="XRefCopy112Row" hidden="1">#REF!</definedName>
    <definedName name="XRefCopy113" hidden="1">#REF!</definedName>
    <definedName name="XRefCopy113Row" hidden="1">#REF!</definedName>
    <definedName name="XRefCopy114" hidden="1">#REF!</definedName>
    <definedName name="XRefCopy114Row" hidden="1">#REF!</definedName>
    <definedName name="XRefCopy115" hidden="1">#REF!</definedName>
    <definedName name="XRefCopy115Row" hidden="1">#REF!</definedName>
    <definedName name="XRefCopy116" hidden="1">#REF!</definedName>
    <definedName name="XRefCopy116Row" hidden="1">#REF!</definedName>
    <definedName name="XRefCopy117" hidden="1">#REF!</definedName>
    <definedName name="XRefCopy117Row" hidden="1">#REF!</definedName>
    <definedName name="XRefCopy118" hidden="1">#REF!</definedName>
    <definedName name="XRefCopy118Row" hidden="1">#REF!</definedName>
    <definedName name="XRefCopy119" hidden="1">#REF!</definedName>
    <definedName name="XRefCopy119Row" hidden="1">#REF!</definedName>
    <definedName name="XRefCopy11Row" hidden="1">#REF!</definedName>
    <definedName name="XRefCopy12" hidden="1">#REF!</definedName>
    <definedName name="XRefCopy120" hidden="1">#REF!</definedName>
    <definedName name="XRefCopy120Row" hidden="1">#REF!</definedName>
    <definedName name="XRefCopy121" hidden="1">#REF!</definedName>
    <definedName name="XRefCopy121Row" hidden="1">#REF!</definedName>
    <definedName name="XRefCopy122" hidden="1">#REF!</definedName>
    <definedName name="XRefCopy122Row" hidden="1">#REF!</definedName>
    <definedName name="XRefCopy123" hidden="1">#REF!</definedName>
    <definedName name="XRefCopy123Row" hidden="1">#REF!</definedName>
    <definedName name="XRefCopy124" hidden="1">#REF!</definedName>
    <definedName name="XRefCopy124Row" hidden="1">#REF!</definedName>
    <definedName name="XRefCopy125" hidden="1">#REF!</definedName>
    <definedName name="XRefCopy125Row" hidden="1">#REF!</definedName>
    <definedName name="XRefCopy126" hidden="1">#REF!</definedName>
    <definedName name="XRefCopy126Row" hidden="1">#REF!</definedName>
    <definedName name="XRefCopy127" hidden="1">#REF!</definedName>
    <definedName name="XRefCopy127Row" hidden="1">#REF!</definedName>
    <definedName name="XRefCopy128" hidden="1">#REF!</definedName>
    <definedName name="XRefCopy129" hidden="1">#REF!</definedName>
    <definedName name="XRefCopy129Row" hidden="1">#REF!</definedName>
    <definedName name="XRefCopy12Row" hidden="1">#REF!</definedName>
    <definedName name="XRefCopy130" hidden="1">#REF!</definedName>
    <definedName name="XRefCopy130Row" hidden="1">#REF!</definedName>
    <definedName name="XRefCopy131" hidden="1">#REF!</definedName>
    <definedName name="XRefCopy131Row" hidden="1">#REF!</definedName>
    <definedName name="XRefCopy132" hidden="1">#REF!</definedName>
    <definedName name="XRefCopy132Row" hidden="1">#REF!</definedName>
    <definedName name="XRefCopy133" hidden="1">#REF!</definedName>
    <definedName name="XRefCopy133Row" hidden="1">#REF!</definedName>
    <definedName name="XRefCopy134" hidden="1">#REF!</definedName>
    <definedName name="XRefCopy134Row" hidden="1">#REF!</definedName>
    <definedName name="XRefCopy135" hidden="1">#REF!</definedName>
    <definedName name="XRefCopy135Row" hidden="1">#REF!</definedName>
    <definedName name="XRefCopy136" hidden="1">#REF!</definedName>
    <definedName name="XRefCopy136Row" hidden="1">#REF!</definedName>
    <definedName name="XRefCopy137" hidden="1">#REF!</definedName>
    <definedName name="XRefCopy137Row" hidden="1">#REF!</definedName>
    <definedName name="XRefCopy138" hidden="1">#REF!</definedName>
    <definedName name="XRefCopy138Row" hidden="1">#REF!</definedName>
    <definedName name="XRefCopy139" hidden="1">#REF!</definedName>
    <definedName name="XRefCopy139Row" hidden="1">#REF!</definedName>
    <definedName name="XRefCopy13Row" hidden="1">#REF!</definedName>
    <definedName name="XRefCopy140" hidden="1">#REF!</definedName>
    <definedName name="XRefCopy140Row" hidden="1">#REF!</definedName>
    <definedName name="XRefCopy141Row" hidden="1">#REF!</definedName>
    <definedName name="XRefCopy142Row" hidden="1">#REF!</definedName>
    <definedName name="XRefCopy143Row" hidden="1">#REF!</definedName>
    <definedName name="XRefCopy144Row" hidden="1">#REF!</definedName>
    <definedName name="XRefCopy145Row" hidden="1">#REF!</definedName>
    <definedName name="XRefCopy146Row" hidden="1">#REF!</definedName>
    <definedName name="XRefCopy147Row" hidden="1">#REF!</definedName>
    <definedName name="XRefCopy148Row" hidden="1">#REF!</definedName>
    <definedName name="XRefCopy149" hidden="1">#REF!</definedName>
    <definedName name="XRefCopy149Row" hidden="1">#REF!</definedName>
    <definedName name="XRefCopy14Row" hidden="1">#REF!</definedName>
    <definedName name="XRefCopy150" hidden="1">#REF!</definedName>
    <definedName name="XRefCopy150Row" hidden="1">#REF!</definedName>
    <definedName name="XRefCopy151" hidden="1">#REF!</definedName>
    <definedName name="XRefCopy151Row" hidden="1">#REF!</definedName>
    <definedName name="XRefCopy152" hidden="1">#REF!</definedName>
    <definedName name="XRefCopy152Row" hidden="1">#REF!</definedName>
    <definedName name="XRefCopy153" hidden="1">#REF!</definedName>
    <definedName name="XRefCopy153Row" hidden="1">#REF!</definedName>
    <definedName name="XRefCopy154" hidden="1">#REF!</definedName>
    <definedName name="XRefCopy154Row" hidden="1">#REF!</definedName>
    <definedName name="XRefCopy155" hidden="1">#REF!</definedName>
    <definedName name="XRefCopy155Row" hidden="1">#REF!</definedName>
    <definedName name="XRefCopy156" hidden="1">#REF!</definedName>
    <definedName name="XRefCopy156Row" hidden="1">#REF!</definedName>
    <definedName name="XRefCopy157" hidden="1">#REF!</definedName>
    <definedName name="XRefCopy157Row" hidden="1">#REF!</definedName>
    <definedName name="XRefCopy158" hidden="1">#REF!</definedName>
    <definedName name="XRefCopy158Row" hidden="1">#REF!</definedName>
    <definedName name="XRefCopy159" hidden="1">#REF!</definedName>
    <definedName name="XRefCopy159Row" hidden="1">#REF!</definedName>
    <definedName name="XRefCopy160" hidden="1">#REF!</definedName>
    <definedName name="XRefCopy160Row" hidden="1">#REF!</definedName>
    <definedName name="XRefCopy161" hidden="1">#REF!</definedName>
    <definedName name="XRefCopy161Row" hidden="1">#REF!</definedName>
    <definedName name="XRefCopy162" hidden="1">#REF!</definedName>
    <definedName name="XRefCopy162Row" hidden="1">#REF!</definedName>
    <definedName name="XRefCopy163" hidden="1">#REF!</definedName>
    <definedName name="XRefCopy163Row" hidden="1">#REF!</definedName>
    <definedName name="XRefCopy164" hidden="1">#REF!</definedName>
    <definedName name="XRefCopy164Row" hidden="1">#REF!</definedName>
    <definedName name="XRefCopy165" hidden="1">#REF!</definedName>
    <definedName name="XRefCopy165Row" hidden="1">#REF!</definedName>
    <definedName name="XRefCopy166" hidden="1">#REF!</definedName>
    <definedName name="XRefCopy166Row"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hidden="1">#REF!</definedName>
    <definedName name="XRefCopy1Row" hidden="1">#REF!</definedName>
    <definedName name="XRefCopy2"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hidden="1">#REF!</definedName>
    <definedName name="XRefCopy2Row" hidden="1">#REF!</definedName>
    <definedName name="XRefCopy30Row" hidden="1">#REF!</definedName>
    <definedName name="XRefCopy31Row" hidden="1">#REF!</definedName>
    <definedName name="XRefCopy32Row" hidden="1">#REF!</definedName>
    <definedName name="XRefCopy33Row" hidden="1">#REF!</definedName>
    <definedName name="XRefCopy34Row" hidden="1">#REF!</definedName>
    <definedName name="XRefCopy35Row" hidden="1">#REF!</definedName>
    <definedName name="XRefCopy36Row" hidden="1">#REF!</definedName>
    <definedName name="XRefCopy37Row" hidden="1">#REF!</definedName>
    <definedName name="XRefCopy38Row" hidden="1">#REF!</definedName>
    <definedName name="XRefCopy39Row" hidden="1">#REF!</definedName>
    <definedName name="XRefCopy40Row" hidden="1">#REF!</definedName>
    <definedName name="XRefCopy41Row" hidden="1">#REF!</definedName>
    <definedName name="XRefCopy42Row" hidden="1">#REF!</definedName>
    <definedName name="XRefCopy43Row" hidden="1">#REF!</definedName>
    <definedName name="XRefCopy44Row" hidden="1">#REF!</definedName>
    <definedName name="XRefCopy45Row" hidden="1">#REF!</definedName>
    <definedName name="XRefCopy46Row" hidden="1">#REF!</definedName>
    <definedName name="XRefCopy47Row" hidden="1">#REF!</definedName>
    <definedName name="XRefCopy48Row" hidden="1">#REF!</definedName>
    <definedName name="XRefCopy49Row" hidden="1">#REF!</definedName>
    <definedName name="XRefCopy50Row" hidden="1">#REF!</definedName>
    <definedName name="XRefCopy51Row"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60" hidden="1">#REF!</definedName>
    <definedName name="XRefCopy60Row" hidden="1">#REF!</definedName>
    <definedName name="XRefCopy61" hidden="1">#REF!</definedName>
    <definedName name="XRefCopy61Row" hidden="1">#REF!</definedName>
    <definedName name="XRefCopy62" hidden="1">#REF!</definedName>
    <definedName name="XRefCopy62Row" hidden="1">#REF!</definedName>
    <definedName name="XRefCopy63" hidden="1">#REF!</definedName>
    <definedName name="XRefCopy63Row" hidden="1">#REF!</definedName>
    <definedName name="XRefCopy64" hidden="1">#REF!</definedName>
    <definedName name="XRefCopy64Row" hidden="1">#REF!</definedName>
    <definedName name="XRefCopy65" hidden="1">#REF!</definedName>
    <definedName name="XRefCopy65Row" hidden="1">#REF!</definedName>
    <definedName name="XRefCopy66" hidden="1">#REF!</definedName>
    <definedName name="XRefCopy66Row" hidden="1">#REF!</definedName>
    <definedName name="XRefCopy67" hidden="1">#REF!</definedName>
    <definedName name="XRefCopy67Row" hidden="1">#REF!</definedName>
    <definedName name="XRefCopy68" hidden="1">#REF!</definedName>
    <definedName name="XRefCopy68Row" hidden="1">#REF!</definedName>
    <definedName name="XRefCopy69" hidden="1">#REF!</definedName>
    <definedName name="XRefCopy69Row" hidden="1">#REF!</definedName>
    <definedName name="XRefCopy70" hidden="1">#REF!</definedName>
    <definedName name="XRefCopy70Row" hidden="1">#REF!</definedName>
    <definedName name="XRefCopy71" hidden="1">#REF!</definedName>
    <definedName name="XRefCopy71Row" hidden="1">#REF!</definedName>
    <definedName name="XRefCopy72" hidden="1">#REF!</definedName>
    <definedName name="XRefCopy72Row" hidden="1">#REF!</definedName>
    <definedName name="XRefCopy73" hidden="1">#REF!</definedName>
    <definedName name="XRefCopy73Row" hidden="1">#REF!</definedName>
    <definedName name="XRefCopy74" hidden="1">#REF!</definedName>
    <definedName name="XRefCopy74Row" hidden="1">#REF!</definedName>
    <definedName name="XRefCopy75" hidden="1">#REF!</definedName>
    <definedName name="XRefCopy75Row" hidden="1">#REF!</definedName>
    <definedName name="XRefCopy76" hidden="1">#REF!</definedName>
    <definedName name="XRefCopy76Row" hidden="1">#REF!</definedName>
    <definedName name="XRefCopy77" hidden="1">#REF!</definedName>
    <definedName name="XRefCopy77Row" hidden="1">#REF!</definedName>
    <definedName name="XRefCopy78" hidden="1">#REF!</definedName>
    <definedName name="XRefCopy78Row" hidden="1">#REF!</definedName>
    <definedName name="XRefCopy79" hidden="1">#REF!</definedName>
    <definedName name="XRefCopy79Row" hidden="1">#REF!</definedName>
    <definedName name="XRefCopy7Row" hidden="1">#REF!</definedName>
    <definedName name="XRefCopy80Row" hidden="1">#REF!</definedName>
    <definedName name="XRefCopy81Row" hidden="1">#REF!</definedName>
    <definedName name="XRefCopy82Row" hidden="1">#REF!</definedName>
    <definedName name="XRefCopy83Row" hidden="1">#REF!</definedName>
    <definedName name="XRefCopy84Row" hidden="1">#REF!</definedName>
    <definedName name="XRefCopy85" hidden="1">#REF!</definedName>
    <definedName name="XRefCopy85Row" hidden="1">#REF!</definedName>
    <definedName name="XRefCopy86" hidden="1">#REF!</definedName>
    <definedName name="XRefCopy86Row" hidden="1">#REF!</definedName>
    <definedName name="XRefCopy87" hidden="1">#REF!</definedName>
    <definedName name="XRefCopy87Row" hidden="1">#REF!</definedName>
    <definedName name="XRefCopy88" hidden="1">#REF!</definedName>
    <definedName name="XRefCopy88Row" hidden="1">#REF!</definedName>
    <definedName name="XRefCopy89" hidden="1">#REF!</definedName>
    <definedName name="XRefCopy89Row" hidden="1">#REF!</definedName>
    <definedName name="XRefCopy8Row" hidden="1">#REF!</definedName>
    <definedName name="XRefCopy90" hidden="1">#REF!</definedName>
    <definedName name="XRefCopy90Row" hidden="1">#REF!</definedName>
    <definedName name="XRefCopy91" hidden="1">#REF!</definedName>
    <definedName name="XRefCopy91Row" hidden="1">#REF!</definedName>
    <definedName name="XRefCopy92" hidden="1">#REF!</definedName>
    <definedName name="XRefCopy92Row" hidden="1">#REF!</definedName>
    <definedName name="XRefCopy93" hidden="1">#REF!</definedName>
    <definedName name="XRefCopy93Row" hidden="1">#REF!</definedName>
    <definedName name="XRefCopy94" hidden="1">#REF!</definedName>
    <definedName name="XRefCopy94Row" hidden="1">#REF!</definedName>
    <definedName name="XRefCopy95" hidden="1">#REF!</definedName>
    <definedName name="XRefCopy95Row" hidden="1">#REF!</definedName>
    <definedName name="XRefCopy96" hidden="1">#REF!</definedName>
    <definedName name="XRefCopy96Row" hidden="1">#REF!</definedName>
    <definedName name="XRefCopy97" hidden="1">#REF!</definedName>
    <definedName name="XRefCopy97Row" hidden="1">#REF!</definedName>
    <definedName name="XRefCopy98" hidden="1">#REF!</definedName>
    <definedName name="XRefCopy98Row" hidden="1">#REF!</definedName>
    <definedName name="XRefCopy99" hidden="1">#REF!</definedName>
    <definedName name="XRefCopy99Row" hidden="1">#REF!</definedName>
    <definedName name="XRefCopy9Row" hidden="1">#REF!</definedName>
    <definedName name="XRefCopyRangeCount" hidden="1">4</definedName>
    <definedName name="XRefPaste1" hidden="1">#REF!</definedName>
    <definedName name="XRefPaste10" hidden="1">#REF!</definedName>
    <definedName name="XRefPaste100" hidden="1">#REF!</definedName>
    <definedName name="XRefPaste100Row" hidden="1">#REF!</definedName>
    <definedName name="XRefPaste101" hidden="1">#REF!</definedName>
    <definedName name="XRefPaste101Row" hidden="1">#REF!</definedName>
    <definedName name="XRefPaste102" hidden="1">#REF!</definedName>
    <definedName name="XRefPaste102Row" hidden="1">#REF!</definedName>
    <definedName name="XRefPaste103" hidden="1">#REF!</definedName>
    <definedName name="XRefPaste103Row" hidden="1">#REF!</definedName>
    <definedName name="XRefPaste104" hidden="1">#REF!</definedName>
    <definedName name="XRefPaste104Row" hidden="1">#REF!</definedName>
    <definedName name="XRefPaste105" hidden="1">#REF!</definedName>
    <definedName name="XRefPaste105Row" hidden="1">#REF!</definedName>
    <definedName name="XRefPaste106" hidden="1">#REF!</definedName>
    <definedName name="XRefPaste106Row" hidden="1">#REF!</definedName>
    <definedName name="XRefPaste107" hidden="1">#REF!</definedName>
    <definedName name="XRefPaste107Row" hidden="1">#REF!</definedName>
    <definedName name="XRefPaste108" hidden="1">#REF!</definedName>
    <definedName name="XRefPaste108Row" hidden="1">#REF!</definedName>
    <definedName name="XRefPaste109" hidden="1">#REF!</definedName>
    <definedName name="XRefPaste109Row" hidden="1">#REF!</definedName>
    <definedName name="XRefPaste10Row" hidden="1">#REF!</definedName>
    <definedName name="XRefPaste11" hidden="1">#REF!</definedName>
    <definedName name="XRefPaste110" hidden="1">#REF!</definedName>
    <definedName name="XRefPaste110Row" hidden="1">#REF!</definedName>
    <definedName name="XRefPaste111" hidden="1">#REF!</definedName>
    <definedName name="XRefPaste111Row" hidden="1">#REF!</definedName>
    <definedName name="XRefPaste112" hidden="1">#REF!</definedName>
    <definedName name="XRefPaste112Row" hidden="1">#REF!</definedName>
    <definedName name="XRefPaste113" hidden="1">#REF!</definedName>
    <definedName name="XRefPaste113Row" hidden="1">#REF!</definedName>
    <definedName name="XRefPaste114" hidden="1">#REF!</definedName>
    <definedName name="XRefPaste114Row" hidden="1">#REF!</definedName>
    <definedName name="XRefPaste115" hidden="1">#REF!</definedName>
    <definedName name="XRefPaste115Row" hidden="1">#REF!</definedName>
    <definedName name="XRefPaste116" hidden="1">#REF!</definedName>
    <definedName name="XRefPaste116Row" hidden="1">#REF!</definedName>
    <definedName name="XRefPaste117" hidden="1">#REF!</definedName>
    <definedName name="XRefPaste117Row" hidden="1">#REF!</definedName>
    <definedName name="XRefPaste118" hidden="1">#REF!</definedName>
    <definedName name="XRefPaste118Row" hidden="1">#REF!</definedName>
    <definedName name="XRefPaste119" hidden="1">#REF!</definedName>
    <definedName name="XRefPaste119Row" hidden="1">#REF!</definedName>
    <definedName name="XRefPaste11Row" hidden="1">#REF!</definedName>
    <definedName name="XRefPaste12" hidden="1">#REF!</definedName>
    <definedName name="XRefPaste120" hidden="1">#REF!</definedName>
    <definedName name="XRefPaste120Row" hidden="1">#REF!</definedName>
    <definedName name="XRefPaste121" hidden="1">#REF!</definedName>
    <definedName name="XRefPaste121Row" hidden="1">#REF!</definedName>
    <definedName name="XRefPaste122" hidden="1">#REF!</definedName>
    <definedName name="XRefPaste122Row" hidden="1">#REF!</definedName>
    <definedName name="XRefPaste123" hidden="1">#REF!</definedName>
    <definedName name="XRefPaste123Row" hidden="1">#REF!</definedName>
    <definedName name="XRefPaste124" hidden="1">#REF!</definedName>
    <definedName name="XRefPaste124Row" hidden="1">#REF!</definedName>
    <definedName name="XRefPaste125" hidden="1">#REF!</definedName>
    <definedName name="XRefPaste125Row" hidden="1">#REF!</definedName>
    <definedName name="XRefPaste126" hidden="1">#REF!</definedName>
    <definedName name="XRefPaste126Row" hidden="1">#REF!</definedName>
    <definedName name="XRefPaste127" hidden="1">#REF!</definedName>
    <definedName name="XRefPaste127Row" hidden="1">#REF!</definedName>
    <definedName name="XRefPaste128" hidden="1">#REF!</definedName>
    <definedName name="XRefPaste128Row" hidden="1">#REF!</definedName>
    <definedName name="XRefPaste129" hidden="1">#REF!</definedName>
    <definedName name="XRefPaste129Row" hidden="1">#REF!</definedName>
    <definedName name="XRefPaste12Row" hidden="1">#REF!</definedName>
    <definedName name="XRefPaste130" hidden="1">#REF!</definedName>
    <definedName name="XRefPaste130Row" hidden="1">#REF!</definedName>
    <definedName name="XRefPaste131" hidden="1">#REF!</definedName>
    <definedName name="XRefPaste131Row" hidden="1">#REF!</definedName>
    <definedName name="XRefPaste132" hidden="1">#REF!</definedName>
    <definedName name="XRefPaste132Row" hidden="1">#REF!</definedName>
    <definedName name="XRefPaste133" hidden="1">#REF!</definedName>
    <definedName name="XRefPaste133Row" hidden="1">#REF!</definedName>
    <definedName name="XRefPaste134" hidden="1">#REF!</definedName>
    <definedName name="XRefPaste134Row" hidden="1">#REF!</definedName>
    <definedName name="XRefPaste135" hidden="1">#REF!</definedName>
    <definedName name="XRefPaste135Row" hidden="1">#REF!</definedName>
    <definedName name="XRefPaste136" hidden="1">#REF!</definedName>
    <definedName name="XRefPaste136Row" hidden="1">#REF!</definedName>
    <definedName name="XRefPaste137" hidden="1">#REF!</definedName>
    <definedName name="XRefPaste137Row" hidden="1">#REF!</definedName>
    <definedName name="XRefPaste138" hidden="1">#REF!</definedName>
    <definedName name="XRefPaste138Row" hidden="1">#REF!</definedName>
    <definedName name="XRefPaste139" hidden="1">#REF!</definedName>
    <definedName name="XRefPaste139Row" hidden="1">#REF!</definedName>
    <definedName name="XRefPaste13Row" hidden="1">#REF!</definedName>
    <definedName name="XRefPaste140" hidden="1">#REF!</definedName>
    <definedName name="XRefPaste140Row" hidden="1">#REF!</definedName>
    <definedName name="XRefPaste141" hidden="1">#REF!</definedName>
    <definedName name="XRefPaste141Row" hidden="1">#REF!</definedName>
    <definedName name="XRefPaste142" hidden="1">#REF!</definedName>
    <definedName name="XRefPaste142Row" hidden="1">#REF!</definedName>
    <definedName name="XRefPaste143" hidden="1">#REF!</definedName>
    <definedName name="XRefPaste143Row" hidden="1">#REF!</definedName>
    <definedName name="XRefPaste144" hidden="1">#REF!</definedName>
    <definedName name="XRefPaste144Row" hidden="1">#REF!</definedName>
    <definedName name="XRefPaste145" hidden="1">#REF!</definedName>
    <definedName name="XRefPaste145Row" hidden="1">#REF!</definedName>
    <definedName name="XRefPaste146" hidden="1">#REF!</definedName>
    <definedName name="XRefPaste146Row" hidden="1">#REF!</definedName>
    <definedName name="XRefPaste147" hidden="1">#REF!</definedName>
    <definedName name="XRefPaste147Row" hidden="1">#REF!</definedName>
    <definedName name="XRefPaste148" hidden="1">#REF!</definedName>
    <definedName name="XRefPaste148Row" hidden="1">#REF!</definedName>
    <definedName name="XRefPaste14Row" hidden="1">#REF!</definedName>
    <definedName name="XRefPaste15" hidden="1">#REF!</definedName>
    <definedName name="XRefPaste15Row" hidden="1">#REF!</definedName>
    <definedName name="XRefPaste16"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0" hidden="1">#REF!</definedName>
    <definedName name="XRefPaste21" hidden="1">#REF!</definedName>
    <definedName name="XRefPaste21Row" hidden="1">#REF!</definedName>
    <definedName name="XRefPaste22" hidden="1">#REF!</definedName>
    <definedName name="XRefPaste23"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0" hidden="1">#REF!</definedName>
    <definedName name="XRefPaste31"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#REF!</definedName>
    <definedName name="XRefPaste50"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#REF!</definedName>
    <definedName name="XRefPaste53Row" hidden="1">#REF!</definedName>
    <definedName name="XRefPaste54" hidden="1">#REF!</definedName>
    <definedName name="XRefPaste54Row" hidden="1">#REF!</definedName>
    <definedName name="XRefPaste55" hidden="1">#REF!</definedName>
    <definedName name="XRefPaste55Row" hidden="1">#REF!</definedName>
    <definedName name="XRefPaste56" hidden="1">#REF!</definedName>
    <definedName name="XRefPaste56Row" hidden="1">#REF!</definedName>
    <definedName name="XRefPaste57" hidden="1">#REF!</definedName>
    <definedName name="XRefPaste57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3" hidden="1">#REF!</definedName>
    <definedName name="XRefPaste63Row" hidden="1">#REF!</definedName>
    <definedName name="XRefPaste64" hidden="1">#REF!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8" hidden="1">#REF!</definedName>
    <definedName name="XRefPaste68Row" hidden="1">#REF!</definedName>
    <definedName name="XRefPaste69" hidden="1">#REF!</definedName>
    <definedName name="XRefPaste69Row" hidden="1">#REF!</definedName>
    <definedName name="XRefPaste6Row" hidden="1">#REF!</definedName>
    <definedName name="XRefPaste7" hidden="1">#REF!</definedName>
    <definedName name="XRefPaste70" hidden="1">#REF!</definedName>
    <definedName name="XRefPaste70Row" hidden="1">#REF!</definedName>
    <definedName name="XRefPaste71" hidden="1">#REF!</definedName>
    <definedName name="XRefPaste71Row" hidden="1">#REF!</definedName>
    <definedName name="XRefPaste72" hidden="1">#REF!</definedName>
    <definedName name="XRefPaste72Row" hidden="1">#REF!</definedName>
    <definedName name="XRefPaste73" hidden="1">#REF!</definedName>
    <definedName name="XRefPaste73Row" hidden="1">#REF!</definedName>
    <definedName name="XRefPaste74" hidden="1">#REF!</definedName>
    <definedName name="XRefPaste74Row" hidden="1">#REF!</definedName>
    <definedName name="XRefPaste75" hidden="1">#REF!</definedName>
    <definedName name="XRefPaste75Row" hidden="1">#REF!</definedName>
    <definedName name="XRefPaste76" hidden="1">#REF!</definedName>
    <definedName name="XRefPaste76Row" hidden="1">#REF!</definedName>
    <definedName name="XRefPaste77" hidden="1">#REF!</definedName>
    <definedName name="XRefPaste77Row" hidden="1">#REF!</definedName>
    <definedName name="XRefPaste78" hidden="1">#REF!</definedName>
    <definedName name="XRefPaste78Row" hidden="1">#REF!</definedName>
    <definedName name="XRefPaste79" hidden="1">#REF!</definedName>
    <definedName name="XRefPaste79Row" hidden="1">#REF!</definedName>
    <definedName name="XRefPaste7Row" hidden="1">#REF!</definedName>
    <definedName name="XRefPaste8" hidden="1">#REF!</definedName>
    <definedName name="XRefPaste80" hidden="1">#REF!</definedName>
    <definedName name="XRefPaste80Row" hidden="1">#REF!</definedName>
    <definedName name="XRefPaste81" hidden="1">#REF!</definedName>
    <definedName name="XRefPaste81Row" hidden="1">#REF!</definedName>
    <definedName name="XRefPaste82" hidden="1">#REF!</definedName>
    <definedName name="XRefPaste82Row" hidden="1">#REF!</definedName>
    <definedName name="XRefPaste83" hidden="1">#REF!</definedName>
    <definedName name="XRefPaste83Row" hidden="1">#REF!</definedName>
    <definedName name="XRefPaste84" hidden="1">#REF!</definedName>
    <definedName name="XRefPaste84Row" hidden="1">#REF!</definedName>
    <definedName name="XRefPaste85" hidden="1">#REF!</definedName>
    <definedName name="XRefPaste85Row" hidden="1">#REF!</definedName>
    <definedName name="XRefPaste86" hidden="1">#REF!</definedName>
    <definedName name="XRefPaste86Row" hidden="1">#REF!</definedName>
    <definedName name="XRefPaste87" hidden="1">#REF!</definedName>
    <definedName name="XRefPaste87Row" hidden="1">#REF!</definedName>
    <definedName name="XRefPaste88" hidden="1">#REF!</definedName>
    <definedName name="XRefPaste88Row" hidden="1">#REF!</definedName>
    <definedName name="XRefPaste89" hidden="1">#REF!</definedName>
    <definedName name="XRefPaste89Row" hidden="1">#REF!</definedName>
    <definedName name="XRefPaste8Row" hidden="1">#REF!</definedName>
    <definedName name="XRefPaste9" hidden="1">#REF!</definedName>
    <definedName name="XRefPaste90" hidden="1">#REF!</definedName>
    <definedName name="XRefPaste90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 hidden="1">#REF!</definedName>
    <definedName name="XRefPaste94" hidden="1">#REF!</definedName>
    <definedName name="XRefPaste94Row" hidden="1">#REF!</definedName>
    <definedName name="XRefPaste95" hidden="1">#REF!</definedName>
    <definedName name="XRefPaste95Row" hidden="1">#REF!</definedName>
    <definedName name="XRefPaste96" hidden="1">#REF!</definedName>
    <definedName name="XRefPaste96Row" hidden="1">#REF!</definedName>
    <definedName name="XRefPaste97" hidden="1">#REF!</definedName>
    <definedName name="XRefPaste97Row" hidden="1">#REF!</definedName>
    <definedName name="XRefPaste98" hidden="1">#REF!</definedName>
    <definedName name="XRefPaste98Row" hidden="1">#REF!</definedName>
    <definedName name="XRefPaste99" hidden="1">#REF!</definedName>
    <definedName name="XRefPaste99Row" hidden="1">#REF!</definedName>
    <definedName name="XRefPaste9Row" hidden="1">#REF!</definedName>
    <definedName name="XRefPasteRangeCount" hidden="1">1</definedName>
    <definedName name="xx">#REF!</definedName>
    <definedName name="Z_5FCC9217_B3E9_4B91_A943_5F21728EBEE9_.wvu.PrintArea" localSheetId="9" hidden="1">'Estado de Flujo de Efectivo'!$A$6:$F$43</definedName>
    <definedName name="Z_5FCC9217_B3E9_4B91_A943_5F21728EBEE9_.wvu.PrintArea" localSheetId="10" hidden="1">'Notas a los Estados Financieros'!$B$7:$M$103</definedName>
    <definedName name="Z_5FCC9217_B3E9_4B91_A943_5F21728EBEE9_.wvu.Rows" localSheetId="9" hidden="1">'Estado de Flujo de Efectivo'!#REF!</definedName>
    <definedName name="Z_61A52113_890E_4C3B_ADC2_27DE1001C942_.wvu.PrintArea" localSheetId="9" hidden="1">'Estado de Flujo de Efectivo'!$A$6:$F$43</definedName>
    <definedName name="Z_61A52113_890E_4C3B_ADC2_27DE1001C942_.wvu.PrintArea" localSheetId="10" hidden="1">'Notas a los Estados Financieros'!$B$7:$M$103</definedName>
    <definedName name="Z_7015FC6D_0680_4B00_AA0E_B83DA1D0B666_.wvu.PrintArea" localSheetId="9" hidden="1">'Estado de Flujo de Efectivo'!$A$6:$F$43</definedName>
    <definedName name="Z_7015FC6D_0680_4B00_AA0E_B83DA1D0B666_.wvu.PrintArea" localSheetId="10" hidden="1">'Notas a los Estados Financieros'!$B$7:$M$103</definedName>
    <definedName name="Z_7015FC6D_0680_4B00_AA0E_B83DA1D0B666_.wvu.Rows" localSheetId="9" hidden="1">'Estado de Flujo de Efectivo'!#REF!</definedName>
    <definedName name="Z_970CBB53_F4B3_462F_AEFE_2BC403F5F0AD_.wvu.PrintArea" localSheetId="10" hidden="1">'Notas a los Estados Financieros'!$B$7:$M$103</definedName>
    <definedName name="Z_B9F63820_5C32_455A_BC9D_0BE84D6B0867_.wvu.PrintArea" localSheetId="9" hidden="1">'Estado de Flujo de Efectivo'!$A$6:$F$43</definedName>
    <definedName name="Z_B9F63820_5C32_455A_BC9D_0BE84D6B0867_.wvu.Rows" localSheetId="9" hidden="1">'Estado de Flujo de Efectivo'!#REF!</definedName>
    <definedName name="Z_D9765769_BBE9_4E14_B8CF_9C39AEE13FCB_.wvu.PrintArea" localSheetId="9" hidden="1">'Estado de Flujo de Efectivo'!$A$6:$F$43</definedName>
    <definedName name="Z_D9765769_BBE9_4E14_B8CF_9C39AEE13FCB_.wvu.PrintArea" localSheetId="10" hidden="1">'Notas a los Estados Financieros'!$B$7:$M$103</definedName>
    <definedName name="Z_F3648BCD_1CED_4BBB_AE63_37BDB925883F_.wvu.PrintArea" localSheetId="9" hidden="1">'Estado de Flujo de Efectivo'!$A$6:$F$43</definedName>
    <definedName name="Z_F3648BCD_1CED_4BBB_AE63_37BDB925883F_.wvu.PrintArea" localSheetId="10" hidden="1">'Notas a los Estados Financieros'!$B$7:$M$103</definedName>
    <definedName name="zdfd" localSheetId="10" hidden="1">#REF!</definedName>
    <definedName name="zdfd"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20" l="1"/>
  <c r="L1" i="20" s="1"/>
  <c r="U47" i="20"/>
  <c r="B4" i="20" s="1"/>
  <c r="U108" i="20"/>
  <c r="B3" i="20" s="1"/>
  <c r="L2" i="20"/>
  <c r="H2" i="20"/>
  <c r="B6" i="20"/>
  <c r="B10" i="20" l="1"/>
  <c r="B11" i="20"/>
  <c r="B8" i="20"/>
  <c r="B9" i="20"/>
  <c r="B7" i="20"/>
  <c r="U48" i="20"/>
  <c r="U49" i="20" s="1"/>
  <c r="U50" i="20" s="1"/>
  <c r="U109" i="20"/>
  <c r="B34" i="20" s="1"/>
  <c r="B5" i="20"/>
  <c r="H1" i="20" l="1"/>
  <c r="U110" i="20"/>
  <c r="U111" i="20" s="1"/>
  <c r="J12" i="15" l="1"/>
  <c r="J11" i="15"/>
  <c r="J12" i="14"/>
  <c r="J11" i="14"/>
  <c r="J12" i="13"/>
  <c r="J11" i="13"/>
  <c r="J12" i="12" l="1"/>
  <c r="J11" i="12"/>
  <c r="C19" i="11"/>
  <c r="C18" i="11"/>
  <c r="M1" i="20" l="1"/>
  <c r="N1" i="20" s="1"/>
  <c r="I1" i="20" l="1"/>
  <c r="J1" i="20" s="1"/>
  <c r="M2" i="20" l="1"/>
  <c r="N2"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SELENE MONTSERRAT BAREIRO BARBOZA</author>
  </authors>
  <commentList>
    <comment ref="G113" authorId="0" shapeId="0" xr:uid="{3649FA19-F566-462F-9E2B-4FA3BC6B926B}">
      <text>
        <r>
          <rPr>
            <b/>
            <sz val="9"/>
            <color indexed="81"/>
            <rFont val="Tahoma"/>
            <family val="2"/>
          </rPr>
          <t>SELENE MONTSERRAT BAREIRO BARBOZA:</t>
        </r>
        <r>
          <rPr>
            <sz val="9"/>
            <color indexed="81"/>
            <rFont val="Tahoma"/>
            <family val="2"/>
          </rPr>
          <t xml:space="preserve">
DEBE SER 75</t>
        </r>
      </text>
    </comment>
  </commentList>
</comments>
</file>

<file path=xl/sharedStrings.xml><?xml version="1.0" encoding="utf-8"?>
<sst xmlns="http://schemas.openxmlformats.org/spreadsheetml/2006/main" count="11814" uniqueCount="1485">
  <si>
    <t>ESTADO DEL ACTIVO NETO</t>
  </si>
  <si>
    <t>ACTIVO</t>
  </si>
  <si>
    <t>Disponibilidades</t>
  </si>
  <si>
    <t>Inversiones</t>
  </si>
  <si>
    <t>(Nota 4.1)</t>
  </si>
  <si>
    <t>(Nota 4.2)</t>
  </si>
  <si>
    <t>TOTAL ACTIVO BRUTO</t>
  </si>
  <si>
    <t>Comisiones a pagar a la Administradora</t>
  </si>
  <si>
    <t>Otros Pasivos</t>
  </si>
  <si>
    <t>(Nota 4.3)</t>
  </si>
  <si>
    <t>TOTAL ACTIVO NETO</t>
  </si>
  <si>
    <t>CUOTAS PARTES EN CIRCULACION</t>
  </si>
  <si>
    <t>VALOR CUOTA PARTE AL CIERRE</t>
  </si>
  <si>
    <t>Las 8 notas que se acompañan forman parte integrante de los Estados Financieros</t>
  </si>
  <si>
    <t>PYG</t>
  </si>
  <si>
    <t xml:space="preserve">Comisión por administración de fondos a pagar               </t>
  </si>
  <si>
    <t xml:space="preserve">Arancel BVPASA por Renta  Fija  SEN                         </t>
  </si>
  <si>
    <t>USD</t>
  </si>
  <si>
    <t>PN</t>
  </si>
  <si>
    <t>Cuenta</t>
  </si>
  <si>
    <t>Moneda</t>
  </si>
  <si>
    <t>Otros Egresos</t>
  </si>
  <si>
    <t>Comisión de Corretaje</t>
  </si>
  <si>
    <t>Comisión por Administracion</t>
  </si>
  <si>
    <t>Otros Ingresos</t>
  </si>
  <si>
    <t>Resultados por Tenencia de Inversiones</t>
  </si>
  <si>
    <t>Intereses</t>
  </si>
  <si>
    <t>ESTADOS DE INGRESOS Y EGRESOS</t>
  </si>
  <si>
    <t>INGRESOS</t>
  </si>
  <si>
    <t>(Nota 4.5)</t>
  </si>
  <si>
    <t>TOTAL INGRESOS</t>
  </si>
  <si>
    <t>EGRESOS</t>
  </si>
  <si>
    <t>(Nota 3.8)</t>
  </si>
  <si>
    <t>Diferencia de Cambio</t>
  </si>
  <si>
    <t>TOTAL EGRESOS</t>
  </si>
  <si>
    <t>RESULTADO DEL PERÍODO</t>
  </si>
  <si>
    <t>Las 8 notas que se acompañan forman parte integrante de los estados financieros</t>
  </si>
  <si>
    <t>Firmados digitalmente por:</t>
  </si>
  <si>
    <t>ESTADO DE VARIACION DEL ACTIVO NETO</t>
  </si>
  <si>
    <t>CUENTAS</t>
  </si>
  <si>
    <t>APORTANTES</t>
  </si>
  <si>
    <t>RESULTADOS</t>
  </si>
  <si>
    <t>Saldo al inicio del período</t>
  </si>
  <si>
    <t>Movimientos del Período</t>
  </si>
  <si>
    <t>Suscripciones</t>
  </si>
  <si>
    <t>Rescates</t>
  </si>
  <si>
    <t>Resultado del Período</t>
  </si>
  <si>
    <t>Saldo al final del Período</t>
  </si>
  <si>
    <t>TOTAL</t>
  </si>
  <si>
    <t>ESTADO DE FLUJOS DE EFECTIVO</t>
  </si>
  <si>
    <t>Actividades Operativas</t>
  </si>
  <si>
    <t>Cambios en activos y pasivos operativos</t>
  </si>
  <si>
    <t>Adquisición de Inversiones</t>
  </si>
  <si>
    <t>Intereses percibidos por inversiones temporarias</t>
  </si>
  <si>
    <t>Pago por comisiones de administración</t>
  </si>
  <si>
    <t>Disminución de Otros Pasivos</t>
  </si>
  <si>
    <t>Flujo neto de efectivo utilizado en actividades operativas</t>
  </si>
  <si>
    <t>Actividades de Financiación</t>
  </si>
  <si>
    <t>Flujo neto de efectivo generado por actividades  de financiación</t>
  </si>
  <si>
    <t>Efectivo al comienzo del período</t>
  </si>
  <si>
    <t>Saldo final de efectivo al final del período</t>
  </si>
  <si>
    <t>Firmado digitalmente por:</t>
  </si>
  <si>
    <t xml:space="preserve">1.1) Naturaleza Jurídica y Características </t>
  </si>
  <si>
    <t>De conformidad con la Ley 5452/15 Que Regula los Fondos Patrimoniales de Inversión, el Fondo Mutuo se considera como una persona jurídica independiente y la Sociedad Administradora actúa como su representante legal. Las operaciones del Fondo Mutuo se registran y contabilizan en forma separada de la Sociedad Administradora y de los demás fondos administrados por la misma.</t>
  </si>
  <si>
    <t>1.2) Autorización de Funcionamiento</t>
  </si>
  <si>
    <t>1.3) Políticas de inversión, diversificación de las inversiones,  liquidez y  endeudamiento</t>
  </si>
  <si>
    <t>Políticas de Inversión</t>
  </si>
  <si>
    <t xml:space="preserve">Así mismo, la Sociedad Administradora está facultada a realizar operaciones de reporto con los títulos que correspondan a las categorías definidas a continuación en el apartado “diversificación de las inversiones”. Estas operaciones tienen como plazo máximo 365 días y hasta el 100% del patrimonio del fondo.
</t>
  </si>
  <si>
    <t>Diversificación de las Inversiones</t>
  </si>
  <si>
    <t>El Fondo Mutuo realiza sus operaciones de acuerdo a los límites expuestos en la siguiente tabla que se establecen sobre el Activo Total del Fondo Mutuo:</t>
  </si>
  <si>
    <t>Tipo de instrumento</t>
  </si>
  <si>
    <t>Mínimo</t>
  </si>
  <si>
    <t>Máximo</t>
  </si>
  <si>
    <t>Hasta 100%</t>
  </si>
  <si>
    <t>Hasta 50%</t>
  </si>
  <si>
    <t>Políticas de liquidez</t>
  </si>
  <si>
    <t>Políticas de endeudamiento</t>
  </si>
  <si>
    <t>2.1) Razón social de la Administradora</t>
  </si>
  <si>
    <t>2.2) Entidad encargada de la custodia de títulos</t>
  </si>
  <si>
    <t>NOTA 3. CRITERIOS CONTABLES APLICADOS</t>
  </si>
  <si>
    <t>3.1) Bases de preparación de los estados contables</t>
  </si>
  <si>
    <t>3.2) Periodo</t>
  </si>
  <si>
    <t>3.3) Valorización de Inversiones</t>
  </si>
  <si>
    <r>
      <rPr>
        <b/>
        <sz val="12"/>
        <rFont val="Arial Narrow"/>
        <family val="2"/>
      </rPr>
      <t xml:space="preserve">a. Títulos de deudas: </t>
    </r>
    <r>
      <rPr>
        <sz val="12"/>
        <rFont val="Arial Narrow"/>
        <family val="2"/>
      </rPr>
      <t>Los títulos de deuda son reconocidos a su valor de incorporación más los intereses devengados a la fecha de cada ejercicio; cuando las inversiones incluyen cláusulas de ajuste, las mismas se realizan en base al método de ajuste pactado. Cuando el valor de mercado de la inversión es menor a su costo, la diferencia se carga al resultado del ejercicio correspondiente. Los intereses generados por estos títulos son registrados en resultados conforme se devengan.</t>
    </r>
  </si>
  <si>
    <r>
      <rPr>
        <b/>
        <sz val="12"/>
        <rFont val="Arial Narrow"/>
        <family val="2"/>
      </rPr>
      <t xml:space="preserve">b. Operaciones de Reporto: </t>
    </r>
    <r>
      <rPr>
        <sz val="12"/>
        <rFont val="Arial Narrow"/>
        <family val="2"/>
      </rPr>
      <t>Las operaciones de reporto son registradas a su costo de adquisición mas las primas por diferencia de precios devengadas a cobrar. Las primas generadas por estas operaciones son registradas en resultados conforme se devengan</t>
    </r>
  </si>
  <si>
    <t>3.4) Reconocimiento de los Ingresos y de los gastos</t>
  </si>
  <si>
    <r>
      <rPr>
        <b/>
        <sz val="12"/>
        <color theme="1"/>
        <rFont val="Arial Narrow"/>
        <family val="2"/>
      </rPr>
      <t xml:space="preserve">a. Ingresos : </t>
    </r>
    <r>
      <rPr>
        <sz val="12"/>
        <color theme="1"/>
        <rFont val="Arial Narrow"/>
        <family val="2"/>
      </rPr>
      <t>Los Intereses sobre títulos y otros valores, así como las primas por diferencia de precios  generados durante el ejercicio son registrados como conforme se devengan.</t>
    </r>
  </si>
  <si>
    <r>
      <t xml:space="preserve">b. Egresos: </t>
    </r>
    <r>
      <rPr>
        <sz val="12"/>
        <color theme="1"/>
        <rFont val="Arial Narrow"/>
        <family val="2"/>
      </rPr>
      <t>Los gastos se reconocen en el estado de resultado de acuerdo al criterio de lo devengado, cuando ha surgido un decremento en los beneficios económicos futuros, relacionados con una disminución  en los activos o un incremento en los pasivos</t>
    </r>
  </si>
  <si>
    <t>3.5) Tipos de cambio utilizado para convertir a moneda nacional los saldos en moneda extranjera</t>
  </si>
  <si>
    <t>3.6)   Efectivo y equivalente de efectivo</t>
  </si>
  <si>
    <t>Para la preparación del estado de flujos de efectivo se consideraron dentro del concepto de efectivo los saldos de disponibilidades en cuentas bancarias que son usados por el Fondo Mutuo en la gestión de sus compromisos de corto plazo.</t>
  </si>
  <si>
    <t>3.7)   Uso de estimaciones</t>
  </si>
  <si>
    <t>La preparación de los presentes estados financieros requiere que la Gerencia de la Sociedad Administradora realice estimaciones y evaluaciones que afectan el monto de los activos y pasivos registrados y contingentes, como así también los ingresos y egresos registrados en el ejercicio.  Los resultados reales futuros pueden diferir de las estimaciones y evaluaciones realizadas a la fecha de preparación de los presentes estados financieros.</t>
  </si>
  <si>
    <t>3.8) Gastos Operacionales y Comisión de la Sociedad Administradora:</t>
  </si>
  <si>
    <t>CONCEPTO</t>
  </si>
  <si>
    <t>Total</t>
  </si>
  <si>
    <t>3.9) Información estadística</t>
  </si>
  <si>
    <t xml:space="preserve">MES </t>
  </si>
  <si>
    <t>VALOR CUOTA</t>
  </si>
  <si>
    <t>PATRIMONIO NETO DEL FONDO</t>
  </si>
  <si>
    <t>N° DE PARTICIPES</t>
  </si>
  <si>
    <t>1er. Trimestre</t>
  </si>
  <si>
    <t xml:space="preserve">Enero </t>
  </si>
  <si>
    <t>Febrero</t>
  </si>
  <si>
    <t>Marzo</t>
  </si>
  <si>
    <t>2do. Trimestre</t>
  </si>
  <si>
    <t xml:space="preserve">Abril </t>
  </si>
  <si>
    <t xml:space="preserve">Mayo </t>
  </si>
  <si>
    <t>Junio</t>
  </si>
  <si>
    <t>3er. Trimestre</t>
  </si>
  <si>
    <t>Julio</t>
  </si>
  <si>
    <t>Agosto</t>
  </si>
  <si>
    <t>Setiembre</t>
  </si>
  <si>
    <t>3.10) Valoración de cuotas</t>
  </si>
  <si>
    <t>NOTA 4. COMPOSICION DE CUENTAS</t>
  </si>
  <si>
    <t>4.1) Disponibilidades</t>
  </si>
  <si>
    <t>El rubro disponibilidades está compuesto por saldos en cuentas bancarias e instrumentos de alta liquidez de contratos pactados de disponibilidad inmediata. A continuación se detalla la composición:</t>
  </si>
  <si>
    <t>4.2 ) Inversiones</t>
  </si>
  <si>
    <t xml:space="preserve">A continuación se expone la informacion respecto a los instrumentos adquiridos     
</t>
  </si>
  <si>
    <t>Concepto</t>
  </si>
  <si>
    <t>A continuación se detalla la composición:</t>
  </si>
  <si>
    <t>A continuación se detalla la composición</t>
  </si>
  <si>
    <t>NOTA 5:  IMPUESTO A LA RENTA</t>
  </si>
  <si>
    <t>Según Ley N° 6380/19 artículo 25, num. 1., inc. establece que estarán exoneradas las siguientes rentas provenientes de los rendimientos provenientes de la valoración de la cuota de participación o el mayor valor de la negociación o de la liquidación de la misma, de los Fondos Patrimoniales de Inversión previstos en la Ley N° 5452/2015”.</t>
  </si>
  <si>
    <t>NOTA 6:  CONTINGENCIA</t>
  </si>
  <si>
    <t>NOTA 7: OTROS ASUNTOS RELEVANTES</t>
  </si>
  <si>
    <t>NOTA 8. HECHOS POSTERIORES</t>
  </si>
  <si>
    <t>Los fondos mutuos son instrumentos de inversión, que se caracterizan por reunir los aportes de distintas personas, físicas o jurídicas, denominadas PARTÍCIPES, con el objetivo de invertir tales aportes en instrumentos financieros de oferta pública admitidos por la Ley N° 5.452 “Que regula los Fondos Patrimoniales de Inversión” y sus reglamentaciones. Estos aportes o cuotas son administrados por  Ueno Administradora de Fondos Patrimoniales de Inversión S.A., por cuenta y orden de los PARTÍCIPES.</t>
  </si>
  <si>
    <r>
      <rPr>
        <b/>
        <sz val="12"/>
        <color theme="1"/>
        <rFont val="Arial Narrow"/>
        <family val="2"/>
      </rPr>
      <t>Diversificación de las inversiones por emisor y grupo empresarial:</t>
    </r>
    <r>
      <rPr>
        <sz val="12"/>
        <color theme="1"/>
        <rFont val="Arial Narrow"/>
        <family val="2"/>
      </rPr>
      <t xml:space="preserve">
Los límites de diversificación por emisor y grupo empresarial son:
</t>
    </r>
    <r>
      <rPr>
        <b/>
        <sz val="12"/>
        <color theme="1"/>
        <rFont val="Arial Narrow"/>
        <family val="2"/>
      </rPr>
      <t xml:space="preserve">i. Límite máximo de inversión por emisor: </t>
    </r>
    <r>
      <rPr>
        <sz val="12"/>
        <color theme="1"/>
        <rFont val="Arial Narrow"/>
        <family val="2"/>
      </rPr>
      <t xml:space="preserve">15% de los activos del Fondo ; y
</t>
    </r>
    <r>
      <rPr>
        <b/>
        <sz val="12"/>
        <color theme="1"/>
        <rFont val="Arial Narrow"/>
        <family val="2"/>
      </rPr>
      <t xml:space="preserve">ii. Límite máximo de inversión por emisor y su grupo empresarial: </t>
    </r>
    <r>
      <rPr>
        <sz val="12"/>
        <color theme="1"/>
        <rFont val="Arial Narrow"/>
        <family val="2"/>
      </rPr>
      <t>30% del activo del Fondo.</t>
    </r>
  </si>
  <si>
    <t>Quedan exceptuados de los límites de diversificación, los títulos emitidos por el Tesoro Paraguayo, Banco Central del Paraguay y otras Entidades Estatales que cuenten con garantía del Tesoro Paraguayo.</t>
  </si>
  <si>
    <t>El fondo tendrá como política que, al menos, un 20% de sus activos sean activos de alta liquidez para efectos de contar con los recursos necesarios para dar cumplimiento a sus obligaciones por las operaciones que realice el fondo, así como dar cumplimiento al pago de rescates de cuotas, y otros necesarios para el funcionamiento del fondo. Se entenderán que tienen tal carácter, además de las cantidades que se mantenga en bancos, los instrumentos de renta fija, emitidos local e internacionalmente, con un vencimiento menor a 90 días, cuotas partes de fondos mutuos administrados por otras sociedades. Además, el Fondo podrá realizar operaciones de venta con compromiso de compra. El plazo máximo de estas operaciones será de 365 días y hasta un 50% del patrimonio neto del Fondo.</t>
  </si>
  <si>
    <t>Ocasionalmente, y con el objeto de pagar rescates de cuotas y de poder realizar las demás operaciones que la SIV expresamente autorice, La Sociedad Administradora podrá solicitar por cuenta del Fondo Mutuo, créditos bancarios de corto plazo, con plazos de vencimientos de hasta 365 días y hasta por una cantidad equivalente al 50% del patrimonio del fondo.</t>
  </si>
  <si>
    <t>Ueno Bank S.A.</t>
  </si>
  <si>
    <t>Ueno Casa de Bolsa S.A.</t>
  </si>
  <si>
    <t>Caja de Valores Autorizadas</t>
  </si>
  <si>
    <t>(*) Comisión de administración: La compensación máxima de la comisión de administración será del 3,30% nominal anual (I.V.A. incluido), el cual será devengado diariamente sobre el valor del patrimonioneto del Fondo Mutuo del día (luego de debitadas las cargas de las operaciones del día) (“Comisión de Administración”). El Fondo pagará la comisión de administración a la Sociedad Administradora, mensualmente</t>
  </si>
  <si>
    <t>Comisiones por Administracion Ueno AFPISA (*)</t>
  </si>
  <si>
    <t>El valor de las Cuotas de Participación del Fondo Mutuo se establecerá dividiendo el valor del patrimonio neto del Fondo Mutuo (activos netos) entre la cantidad de Cuotas en circulación. A tal efecto, se tomará en cuenta (i) el valor del patrimonio neto que resulte de la respectiva valorización de cierre de operaciones del Fondo Mutuo; y (ii) la cantidad total de Cuotas del Fondo vigentes.
A los efectos de determinar la cantidad de Cuotas  en circulación del Fondo a una fecha determinada, será calculada tomando la cantidad de cuotas partes del dia anterior, más solicitudes de suscripción pagadas, menos solicitudes de rescate recibidas.</t>
  </si>
  <si>
    <t>Honorarios a pagar a la Administradora de Fondos - Ueno AFPISA</t>
  </si>
  <si>
    <t>4.3 ) Comisiones a pagar a la Administradora</t>
  </si>
  <si>
    <t>4.4 ) Resultados por Tenencia de Inversiones</t>
  </si>
  <si>
    <t>(Nota 4.4)</t>
  </si>
  <si>
    <t xml:space="preserve">Arancel BVPASA por Renta  Fija  SEN PYG </t>
  </si>
  <si>
    <t>4.5 ) Otros Ingresos y/o Egresos</t>
  </si>
  <si>
    <t xml:space="preserve">CDA USD                                                                                                                                                                                                 </t>
  </si>
  <si>
    <t xml:space="preserve">Bonos Financieros - Repo USD                                                                                                                                                                            </t>
  </si>
  <si>
    <t xml:space="preserve">Deudores por operaciones a liquidar USD                                                                                                                                                                 </t>
  </si>
  <si>
    <t xml:space="preserve">Int. a cobrar - Bonos Financieros (Repo) USD                                                                                                                                                            </t>
  </si>
  <si>
    <t xml:space="preserve">(-) Int. a devengar - Bonos Financieros (Repo) USD                                                                                                                                                      </t>
  </si>
  <si>
    <t xml:space="preserve">Cuotapartistas activos USD                                                                                                                                                                              </t>
  </si>
  <si>
    <t xml:space="preserve">(-) Rescates USD                                                                                                                                                                                        </t>
  </si>
  <si>
    <t>FONDO MUTUO UENO CASH DÓLARES</t>
  </si>
  <si>
    <t>UENO Administradora de Fondos Patrimoniales de Inversión S.A
FONDO MUTUO UENO CASH DÓLARES</t>
  </si>
  <si>
    <t>NOTA 1. INFORMACIÓN BÁSICA DEL FONDO MUTUO UENO CASH DÓLARES</t>
  </si>
  <si>
    <t>(Cifras expresadas en dólares americanos)</t>
  </si>
  <si>
    <t>Otros Activos</t>
  </si>
  <si>
    <t>EL Fondo Mutuo Ueno Cash Dólares (el “Fondo Mutuo” o el “Fondo”) es un fondo mutuo de renta mixta administrado por Ueno Administradora de Fondos Patrimoniales de Inversión S.A. (la “Sociedad Administradora”)</t>
  </si>
  <si>
    <t>El Fondo Mutuo ha sido constituido como un patrimonio autónomo y tiene por objeto la administración de recursos provenientes de los aportes dinerarios de los Partícipes. Los aportes de dinero de los Partícipes constituyen el patrimonio del Fondo Mutuo y se expresan en partes de igual valor y característica denominadas “Cuotas de Participación” o “Cuotas”. Las Cuotas de Participación son rescatables.</t>
  </si>
  <si>
    <t>El fondo se encuentra inscripto en los registros de la Superintendencia de Valores  según Resolución N° N° 31/2024 con Certificado de Registro N° 147_25072024 de fecha 25 de Julio de 2024.</t>
  </si>
  <si>
    <t xml:space="preserve">b) Títulos emitidos por el Tesoro Público o garantizados por el mismo, cuya
emisión haya sido registrada en el Registro de Valores que lleva la SIV; </t>
  </si>
  <si>
    <t>c) Bonos soberanos emitidos internacionalmente por el Estado paraguayo;</t>
  </si>
  <si>
    <t>d) Títulos a plazo de instituciones habilitadas por el Banco Central delParaguay y que cuenten con calificación de riesgo BBB o superior;</t>
  </si>
  <si>
    <t>Hasta 80%</t>
  </si>
  <si>
    <t>e) Títulos emitidos por Bancos extranjeros dentro de un país con calificación BBB- o superior, con una calificación local en dicho país de Ao superior, negociados habitualmente en el mercado local con precios
referenciales diarios;</t>
  </si>
  <si>
    <t>f) Bonos, o títulos de deuda, cuya emisión haya sido registrada en el Registro de Valores que lleva la SIV, y que cuenten con calificación de riesgo BBB o superior</t>
  </si>
  <si>
    <t>g) Títulos de instituciones habilitadas por el Banco Central del Paraguay y que cuenten con calificación de riesgo local BBB o superior que emitan y coticen en mercados internacionales;</t>
  </si>
  <si>
    <t>h) Títulos emitidos por un Estado extranjero con calificación BBB-, similar o superior, que se transen habitualmente en los mercados locales o internacionales;</t>
  </si>
  <si>
    <t>i) Títulos emitidos por una emisora extranjera dentro de un país con calificación BBB- o superior, con una calificación local de A- o superior, negociados en el mercado local con precios referenciales diarios;</t>
  </si>
  <si>
    <t>j) Operaciones de compra con compromiso de venta con los valores comprendidos en este artículo, con contraparte de sujetos supervisados por la Superintendencia de Valores u otras autoridades administrativas de
control, y negociados a través de las Casas de Bolsa a un plazo no mayor a 365 días;</t>
  </si>
  <si>
    <t>k) Cuotas partes de fondos mutuos o de inversión y otros valores de inversión, no administrados por la misma administradora, según determine la SIV de acuerdo con lo previsto en los respectivos reglamentos internos de los fondos;</t>
  </si>
  <si>
    <t>l) Derivados financieros exclusivamente como cobertura de los activos del fondo, negociados localmente en Bolsa o en el mercado extrabursátil con entidades financieras y de seguros reguladas por las Superintendencias de Bancos y de Seguros</t>
  </si>
  <si>
    <t>Hasta 10%</t>
  </si>
  <si>
    <t>m) Derivados financieros exclusivamente como cobertura de los activos del fondo, negociados internacionalmente en Bolsas en países con calificación de riesgo AA o superior</t>
  </si>
  <si>
    <t>Los Estados Financieros se expresan en dólares americanos y han sido preparados siguiendo los criterios de valuación y las normas de presentación con las normas establecidas por la Superintendencia de Valores aplicables a los Fondos Mutuos sobre la base de los costos históricos,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</si>
  <si>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t xml:space="preserve">Venta - Bonos Financieros USD </t>
  </si>
  <si>
    <t xml:space="preserve">Costo por venta de Bonos Financieros USD  </t>
  </si>
  <si>
    <t>Comisiones pagadas a otras entidades por intermediación USD</t>
  </si>
  <si>
    <t xml:space="preserve">Contribución al Fondo de garantía BVPASA USD       </t>
  </si>
  <si>
    <t xml:space="preserve">IVA por Aranceles USD </t>
  </si>
  <si>
    <t>Bolsa de Valores y Productos de Asunción S.A.</t>
  </si>
  <si>
    <t>Banco Central del Paraguay</t>
  </si>
  <si>
    <t>El objeto del fondo será invertir en instrumentos de renta fija de corto y mediano plazo que cuenten con una alta liquidez o títulos de renta variable establecidos dentro de los límites del presente reglamento. El fondo está dirigido a inversionistas o partícipes que deseen rentabilizar sus excedentes de capital en el corto plazo.</t>
  </si>
  <si>
    <t>Los lineamientos que guiarán el actuar de la Administradora en la elección de las alternativas de inversión del fondo para lograr su objetivo estarán dirigidas a un horizonte de inversión de corto plazo, con una baja tolerancia al riesgo.</t>
  </si>
  <si>
    <t>El fondo invertirá en instrumentos de deuda de corto y mediano plazo, exclusivamente en dólares estadounidenses. El nivel de riesgo esperado de las inversiones es Bajo y el horizonte de inversión es a corto plazo.</t>
  </si>
  <si>
    <t>Instrumento</t>
  </si>
  <si>
    <t>Emisor</t>
  </si>
  <si>
    <t>Sector</t>
  </si>
  <si>
    <t>Pais</t>
  </si>
  <si>
    <t>Fecha de Compra</t>
  </si>
  <si>
    <t>Fecha de Vencimiento</t>
  </si>
  <si>
    <t>Monto</t>
  </si>
  <si>
    <t>Valor de Compra</t>
  </si>
  <si>
    <t>Valor Contable</t>
  </si>
  <si>
    <t>Valor nominal</t>
  </si>
  <si>
    <t>Tasa de Interes</t>
  </si>
  <si>
    <t>% De las Inversiones con relacion al Activo del Fondo</t>
  </si>
  <si>
    <t>% De las Inversiones por Grupo Economico (dato no auditado)</t>
  </si>
  <si>
    <t>Paraguay</t>
  </si>
  <si>
    <t>Dólares americanos</t>
  </si>
  <si>
    <t>5.75000%</t>
  </si>
  <si>
    <t>Bonos Financieros</t>
  </si>
  <si>
    <t>6.43000%</t>
  </si>
  <si>
    <t>a) Títulos emitidos por un Estado extranjero con calificación A-, similar o superior, que se negocien habitualmente en los mercados locales o internacionales;
que lleva la SIV;</t>
  </si>
  <si>
    <t xml:space="preserve">Ueno Administradora de Fondos Patrimoniales de Inversión S.A., con domicilio en Avda. Santa Teresa Nº 1827 entre Aviadores del Chaco y Herminio Maldonado Torres del Paseo - Torre 3, Nivel 11, Asunción-Paraguay es una Sociedad Anónima, cuyo objeto social exclusivo es la administración colectiva de fondos conforme a la Ley de Fondos, 5452/15 y el Reglamento General del Mercado de Valores aprobado por Resolución No. 35/2023 de la Superintendencia de Valores (la “SIV”) y sus sucesivas modificaciones.. La Sociedad Administradora se constituyó N°138 de fecha 30/11/2023, pasada ante la Escribana María Teresa Aponte. Fue autorizada según Certificado de Registro N°146_25072024 UENO AFPISA, de la Superintendencia de Valores.
</t>
  </si>
  <si>
    <t>AFPISA</t>
  </si>
  <si>
    <t>FONDO</t>
  </si>
  <si>
    <t>RUC DEL FONDO</t>
  </si>
  <si>
    <t>MONEDA</t>
  </si>
  <si>
    <t>FECHA</t>
  </si>
  <si>
    <t>PATRIMONIO DEL FONDO</t>
  </si>
  <si>
    <t>CANTIDAD DE CUOTAPARTES</t>
  </si>
  <si>
    <t>VALOR DE LA CUOTA</t>
  </si>
  <si>
    <t xml:space="preserve">PATRIMONIO DE LA ADMINISTRADORA AJUSTADO </t>
  </si>
  <si>
    <t>UENO AFPISA</t>
  </si>
  <si>
    <t>Fondo Mutuo ueno Cash Guaraníes</t>
  </si>
  <si>
    <t>80146323-8</t>
  </si>
  <si>
    <t>30/08/2024</t>
  </si>
  <si>
    <t>Fondo Mutuo ueno Cash Dólares</t>
  </si>
  <si>
    <t>80146324-6</t>
  </si>
  <si>
    <t>27/09/2024</t>
  </si>
  <si>
    <t>N/A</t>
  </si>
  <si>
    <t>SALDO COMITENTES</t>
  </si>
  <si>
    <t>Fondo</t>
  </si>
  <si>
    <t>RUC del Fondo</t>
  </si>
  <si>
    <t>Fecha</t>
  </si>
  <si>
    <t>Codigo Interno del Comitente</t>
  </si>
  <si>
    <t>Cantidad de Cuotapartes</t>
  </si>
  <si>
    <t>507</t>
  </si>
  <si>
    <t>1482</t>
  </si>
  <si>
    <t>662</t>
  </si>
  <si>
    <t>691</t>
  </si>
  <si>
    <t>716</t>
  </si>
  <si>
    <t>717</t>
  </si>
  <si>
    <t>722</t>
  </si>
  <si>
    <t>732</t>
  </si>
  <si>
    <t>772</t>
  </si>
  <si>
    <t>800</t>
  </si>
  <si>
    <t>816</t>
  </si>
  <si>
    <t>824</t>
  </si>
  <si>
    <t>883</t>
  </si>
  <si>
    <t>958</t>
  </si>
  <si>
    <t>1089</t>
  </si>
  <si>
    <t>1202</t>
  </si>
  <si>
    <t>1305</t>
  </si>
  <si>
    <t>1338</t>
  </si>
  <si>
    <t>1357</t>
  </si>
  <si>
    <t>1455</t>
  </si>
  <si>
    <t>1457</t>
  </si>
  <si>
    <t>1585</t>
  </si>
  <si>
    <t>1803</t>
  </si>
  <si>
    <t>1914</t>
  </si>
  <si>
    <t>1919</t>
  </si>
  <si>
    <t>1921</t>
  </si>
  <si>
    <t>1940</t>
  </si>
  <si>
    <t>2014</t>
  </si>
  <si>
    <t>2020</t>
  </si>
  <si>
    <t>2171</t>
  </si>
  <si>
    <t>2173</t>
  </si>
  <si>
    <t>2267</t>
  </si>
  <si>
    <t>2318</t>
  </si>
  <si>
    <t>2333</t>
  </si>
  <si>
    <t>2376</t>
  </si>
  <si>
    <t>2396</t>
  </si>
  <si>
    <t>2402</t>
  </si>
  <si>
    <t>2412</t>
  </si>
  <si>
    <t>2473</t>
  </si>
  <si>
    <t>2475</t>
  </si>
  <si>
    <t>2498</t>
  </si>
  <si>
    <t>2557</t>
  </si>
  <si>
    <t>2561</t>
  </si>
  <si>
    <t>2578</t>
  </si>
  <si>
    <t>2593</t>
  </si>
  <si>
    <t>2595</t>
  </si>
  <si>
    <t>2630</t>
  </si>
  <si>
    <t>2645</t>
  </si>
  <si>
    <t>2736</t>
  </si>
  <si>
    <t>2752</t>
  </si>
  <si>
    <t>2765</t>
  </si>
  <si>
    <t>2769</t>
  </si>
  <si>
    <t>2821</t>
  </si>
  <si>
    <t>2926</t>
  </si>
  <si>
    <t>2932</t>
  </si>
  <si>
    <t>2943</t>
  </si>
  <si>
    <t>3026</t>
  </si>
  <si>
    <t>3151</t>
  </si>
  <si>
    <t>3161</t>
  </si>
  <si>
    <t>3302</t>
  </si>
  <si>
    <t>3334</t>
  </si>
  <si>
    <t>3348</t>
  </si>
  <si>
    <t>3360</t>
  </si>
  <si>
    <t>3369</t>
  </si>
  <si>
    <t>3467</t>
  </si>
  <si>
    <t>3475</t>
  </si>
  <si>
    <t>580</t>
  </si>
  <si>
    <t>755</t>
  </si>
  <si>
    <t>2296</t>
  </si>
  <si>
    <t>2607</t>
  </si>
  <si>
    <t>3372</t>
  </si>
  <si>
    <t>3487</t>
  </si>
  <si>
    <t xml:space="preserve">(-) Int. a devengar - Bonos Corporativos (Repo) USD                                                                                                                                                     </t>
  </si>
  <si>
    <t xml:space="preserve">(-) Int. a devengar Acreedores  - Bonos Financieros (Repo) USD                                                                                                                                          </t>
  </si>
  <si>
    <t>31/10/2024</t>
  </si>
  <si>
    <t>557</t>
  </si>
  <si>
    <t>584</t>
  </si>
  <si>
    <t>591</t>
  </si>
  <si>
    <t>753</t>
  </si>
  <si>
    <t>812</t>
  </si>
  <si>
    <t>821</t>
  </si>
  <si>
    <t>826</t>
  </si>
  <si>
    <t>832</t>
  </si>
  <si>
    <t>860</t>
  </si>
  <si>
    <t>907</t>
  </si>
  <si>
    <t>1216</t>
  </si>
  <si>
    <t>1235</t>
  </si>
  <si>
    <t>1267</t>
  </si>
  <si>
    <t>1291</t>
  </si>
  <si>
    <t>1332</t>
  </si>
  <si>
    <t>1343</t>
  </si>
  <si>
    <t>1353</t>
  </si>
  <si>
    <t>1379</t>
  </si>
  <si>
    <t>1435</t>
  </si>
  <si>
    <t>1437</t>
  </si>
  <si>
    <t>1456</t>
  </si>
  <si>
    <t>1466</t>
  </si>
  <si>
    <t>1552</t>
  </si>
  <si>
    <t>1604</t>
  </si>
  <si>
    <t>1727</t>
  </si>
  <si>
    <t>1729</t>
  </si>
  <si>
    <t>1739</t>
  </si>
  <si>
    <t>1811</t>
  </si>
  <si>
    <t>1812</t>
  </si>
  <si>
    <t>1870</t>
  </si>
  <si>
    <t>1911</t>
  </si>
  <si>
    <t>2074</t>
  </si>
  <si>
    <t>2163</t>
  </si>
  <si>
    <t>2165</t>
  </si>
  <si>
    <t>2178</t>
  </si>
  <si>
    <t>2257</t>
  </si>
  <si>
    <t>2310</t>
  </si>
  <si>
    <t>2330</t>
  </si>
  <si>
    <t>2401</t>
  </si>
  <si>
    <t>2441</t>
  </si>
  <si>
    <t>2453</t>
  </si>
  <si>
    <t>2563</t>
  </si>
  <si>
    <t>2586</t>
  </si>
  <si>
    <t>2611</t>
  </si>
  <si>
    <t>2624</t>
  </si>
  <si>
    <t>2671</t>
  </si>
  <si>
    <t>2723</t>
  </si>
  <si>
    <t>2798</t>
  </si>
  <si>
    <t>2812</t>
  </si>
  <si>
    <t>2963</t>
  </si>
  <si>
    <t>3032</t>
  </si>
  <si>
    <t>3173</t>
  </si>
  <si>
    <t>3225</t>
  </si>
  <si>
    <t>3246</t>
  </si>
  <si>
    <t>3319</t>
  </si>
  <si>
    <t>3439</t>
  </si>
  <si>
    <t>3527</t>
  </si>
  <si>
    <t>3530</t>
  </si>
  <si>
    <t>3532</t>
  </si>
  <si>
    <t>3535</t>
  </si>
  <si>
    <t>3541</t>
  </si>
  <si>
    <t>3548</t>
  </si>
  <si>
    <t>3559</t>
  </si>
  <si>
    <t>3563</t>
  </si>
  <si>
    <t>3564</t>
  </si>
  <si>
    <t>3566</t>
  </si>
  <si>
    <t>3574</t>
  </si>
  <si>
    <t>3578</t>
  </si>
  <si>
    <t>3592</t>
  </si>
  <si>
    <t>3595</t>
  </si>
  <si>
    <t>3602</t>
  </si>
  <si>
    <t>3609</t>
  </si>
  <si>
    <t>3648</t>
  </si>
  <si>
    <t>3655</t>
  </si>
  <si>
    <t>3659</t>
  </si>
  <si>
    <t>3671</t>
  </si>
  <si>
    <t>3674</t>
  </si>
  <si>
    <t>3684</t>
  </si>
  <si>
    <t>3695</t>
  </si>
  <si>
    <t>3727</t>
  </si>
  <si>
    <t>3730</t>
  </si>
  <si>
    <t>3749</t>
  </si>
  <si>
    <t>3756</t>
  </si>
  <si>
    <t>3758</t>
  </si>
  <si>
    <t>3799</t>
  </si>
  <si>
    <t>3807</t>
  </si>
  <si>
    <t>3811</t>
  </si>
  <si>
    <t>3861</t>
  </si>
  <si>
    <t>3884</t>
  </si>
  <si>
    <t>3889</t>
  </si>
  <si>
    <t>3902</t>
  </si>
  <si>
    <t>3935</t>
  </si>
  <si>
    <t>3942</t>
  </si>
  <si>
    <t>3947</t>
  </si>
  <si>
    <t>3979</t>
  </si>
  <si>
    <t>4005</t>
  </si>
  <si>
    <t>4014</t>
  </si>
  <si>
    <t>4049</t>
  </si>
  <si>
    <t>4072</t>
  </si>
  <si>
    <t>4081</t>
  </si>
  <si>
    <t>4089</t>
  </si>
  <si>
    <t>4098</t>
  </si>
  <si>
    <t>4117</t>
  </si>
  <si>
    <t>4174</t>
  </si>
  <si>
    <t>4189</t>
  </si>
  <si>
    <t>4208</t>
  </si>
  <si>
    <t>4225</t>
  </si>
  <si>
    <t>4256</t>
  </si>
  <si>
    <t>4257</t>
  </si>
  <si>
    <t>4259</t>
  </si>
  <si>
    <t>4288</t>
  </si>
  <si>
    <t>4303</t>
  </si>
  <si>
    <t>4309</t>
  </si>
  <si>
    <t>4320</t>
  </si>
  <si>
    <t>4352</t>
  </si>
  <si>
    <t>4369</t>
  </si>
  <si>
    <t>4376</t>
  </si>
  <si>
    <t>4378</t>
  </si>
  <si>
    <t>4381</t>
  </si>
  <si>
    <t>4398</t>
  </si>
  <si>
    <t>4411</t>
  </si>
  <si>
    <t>4412</t>
  </si>
  <si>
    <t>4420</t>
  </si>
  <si>
    <t>4427</t>
  </si>
  <si>
    <t>4459</t>
  </si>
  <si>
    <t>4463</t>
  </si>
  <si>
    <t>4465</t>
  </si>
  <si>
    <t>4469</t>
  </si>
  <si>
    <t>4473</t>
  </si>
  <si>
    <t>4481</t>
  </si>
  <si>
    <t>4483</t>
  </si>
  <si>
    <t>4523</t>
  </si>
  <si>
    <t>4539</t>
  </si>
  <si>
    <t>4545</t>
  </si>
  <si>
    <t>4556</t>
  </si>
  <si>
    <t>4593</t>
  </si>
  <si>
    <t>4595</t>
  </si>
  <si>
    <t>4604</t>
  </si>
  <si>
    <t>4632</t>
  </si>
  <si>
    <t>4661</t>
  </si>
  <si>
    <t>4695</t>
  </si>
  <si>
    <t>4702</t>
  </si>
  <si>
    <t>1477</t>
  </si>
  <si>
    <t>3539</t>
  </si>
  <si>
    <t>29/11/2024</t>
  </si>
  <si>
    <t>506</t>
  </si>
  <si>
    <t>556</t>
  </si>
  <si>
    <t>640</t>
  </si>
  <si>
    <t>673</t>
  </si>
  <si>
    <t>687</t>
  </si>
  <si>
    <t>726</t>
  </si>
  <si>
    <t>744</t>
  </si>
  <si>
    <t>770</t>
  </si>
  <si>
    <t>778</t>
  </si>
  <si>
    <t>888</t>
  </si>
  <si>
    <t>913</t>
  </si>
  <si>
    <t>1096</t>
  </si>
  <si>
    <t>1139</t>
  </si>
  <si>
    <t>1255</t>
  </si>
  <si>
    <t>1258</t>
  </si>
  <si>
    <t>1367</t>
  </si>
  <si>
    <t>1386</t>
  </si>
  <si>
    <t>1392</t>
  </si>
  <si>
    <t>1407</t>
  </si>
  <si>
    <t>1580</t>
  </si>
  <si>
    <t>1627</t>
  </si>
  <si>
    <t>1672</t>
  </si>
  <si>
    <t>1804</t>
  </si>
  <si>
    <t>1849</t>
  </si>
  <si>
    <t>1898</t>
  </si>
  <si>
    <t>1925</t>
  </si>
  <si>
    <t>1941</t>
  </si>
  <si>
    <t>1942</t>
  </si>
  <si>
    <t>1977</t>
  </si>
  <si>
    <t>1980</t>
  </si>
  <si>
    <t>2232</t>
  </si>
  <si>
    <t>2236</t>
  </si>
  <si>
    <t>2251</t>
  </si>
  <si>
    <t>2269</t>
  </si>
  <si>
    <t>2407</t>
  </si>
  <si>
    <t>2419</t>
  </si>
  <si>
    <t>2471</t>
  </si>
  <si>
    <t>2519</t>
  </si>
  <si>
    <t>2540</t>
  </si>
  <si>
    <t>2799</t>
  </si>
  <si>
    <t>2909</t>
  </si>
  <si>
    <t>2910</t>
  </si>
  <si>
    <t>2921</t>
  </si>
  <si>
    <t>2930</t>
  </si>
  <si>
    <t>3004</t>
  </si>
  <si>
    <t>3012</t>
  </si>
  <si>
    <t>3053</t>
  </si>
  <si>
    <t>3094</t>
  </si>
  <si>
    <t>3113</t>
  </si>
  <si>
    <t>3145</t>
  </si>
  <si>
    <t>3214</t>
  </si>
  <si>
    <t>3332</t>
  </si>
  <si>
    <t>3342</t>
  </si>
  <si>
    <t>3380</t>
  </si>
  <si>
    <t>3390</t>
  </si>
  <si>
    <t>3415</t>
  </si>
  <si>
    <t>3460</t>
  </si>
  <si>
    <t>3524</t>
  </si>
  <si>
    <t>3598</t>
  </si>
  <si>
    <t>3801</t>
  </si>
  <si>
    <t>3885</t>
  </si>
  <si>
    <t>3904</t>
  </si>
  <si>
    <t>3920</t>
  </si>
  <si>
    <t>3927</t>
  </si>
  <si>
    <t>3963</t>
  </si>
  <si>
    <t>4019</t>
  </si>
  <si>
    <t>4135</t>
  </si>
  <si>
    <t>4233</t>
  </si>
  <si>
    <t>4299</t>
  </si>
  <si>
    <t>4385</t>
  </si>
  <si>
    <t>4396</t>
  </si>
  <si>
    <t>4397</t>
  </si>
  <si>
    <t>4408</t>
  </si>
  <si>
    <t>4512</t>
  </si>
  <si>
    <t>4538</t>
  </si>
  <si>
    <t>4583</t>
  </si>
  <si>
    <t>4659</t>
  </si>
  <si>
    <t>4719</t>
  </si>
  <si>
    <t>4720</t>
  </si>
  <si>
    <t>4728</t>
  </si>
  <si>
    <t>4739</t>
  </si>
  <si>
    <t>4761</t>
  </si>
  <si>
    <t>4778</t>
  </si>
  <si>
    <t>4788</t>
  </si>
  <si>
    <t>4803</t>
  </si>
  <si>
    <t>4817</t>
  </si>
  <si>
    <t>4821</t>
  </si>
  <si>
    <t>4826</t>
  </si>
  <si>
    <t>4838</t>
  </si>
  <si>
    <t>4886</t>
  </si>
  <si>
    <t>4894</t>
  </si>
  <si>
    <t>4903</t>
  </si>
  <si>
    <t>4909</t>
  </si>
  <si>
    <t>4919</t>
  </si>
  <si>
    <t>4921</t>
  </si>
  <si>
    <t>4923</t>
  </si>
  <si>
    <t>4943</t>
  </si>
  <si>
    <t>4949</t>
  </si>
  <si>
    <t>4953</t>
  </si>
  <si>
    <t>4955</t>
  </si>
  <si>
    <t>4961</t>
  </si>
  <si>
    <t>4963</t>
  </si>
  <si>
    <t>4982</t>
  </si>
  <si>
    <t>4986</t>
  </si>
  <si>
    <t>4990</t>
  </si>
  <si>
    <t>5004</t>
  </si>
  <si>
    <t>5006</t>
  </si>
  <si>
    <t>5061</t>
  </si>
  <si>
    <t>5063</t>
  </si>
  <si>
    <t>5084</t>
  </si>
  <si>
    <t>5101</t>
  </si>
  <si>
    <t>5110</t>
  </si>
  <si>
    <t>5123</t>
  </si>
  <si>
    <t>5136</t>
  </si>
  <si>
    <t>5139</t>
  </si>
  <si>
    <t>5140</t>
  </si>
  <si>
    <t>5143</t>
  </si>
  <si>
    <t>5162</t>
  </si>
  <si>
    <t>5172</t>
  </si>
  <si>
    <t>5177</t>
  </si>
  <si>
    <t>5182</t>
  </si>
  <si>
    <t>5183</t>
  </si>
  <si>
    <t>5224</t>
  </si>
  <si>
    <t>5244</t>
  </si>
  <si>
    <t>5250</t>
  </si>
  <si>
    <t>5265</t>
  </si>
  <si>
    <t>5267</t>
  </si>
  <si>
    <t>5268</t>
  </si>
  <si>
    <t>5283</t>
  </si>
  <si>
    <t>5293</t>
  </si>
  <si>
    <t>5298</t>
  </si>
  <si>
    <t>5314</t>
  </si>
  <si>
    <t>5315</t>
  </si>
  <si>
    <t>5316</t>
  </si>
  <si>
    <t>5333</t>
  </si>
  <si>
    <t>5346</t>
  </si>
  <si>
    <t>5361</t>
  </si>
  <si>
    <t>5366</t>
  </si>
  <si>
    <t>5369</t>
  </si>
  <si>
    <t>5391</t>
  </si>
  <si>
    <t>5396</t>
  </si>
  <si>
    <t>5408</t>
  </si>
  <si>
    <t>5409</t>
  </si>
  <si>
    <t>5410</t>
  </si>
  <si>
    <t>5424</t>
  </si>
  <si>
    <t>5455</t>
  </si>
  <si>
    <t>5456</t>
  </si>
  <si>
    <t>5460</t>
  </si>
  <si>
    <t>5463</t>
  </si>
  <si>
    <t>5507</t>
  </si>
  <si>
    <t>5519</t>
  </si>
  <si>
    <t>5531</t>
  </si>
  <si>
    <t>5553</t>
  </si>
  <si>
    <t>5565</t>
  </si>
  <si>
    <t>5586</t>
  </si>
  <si>
    <t>5594</t>
  </si>
  <si>
    <t>5597</t>
  </si>
  <si>
    <t>5601</t>
  </si>
  <si>
    <t>5608</t>
  </si>
  <si>
    <t>5629</t>
  </si>
  <si>
    <t>5650</t>
  </si>
  <si>
    <t>5656</t>
  </si>
  <si>
    <t>5724</t>
  </si>
  <si>
    <t>5742</t>
  </si>
  <si>
    <t>5761</t>
  </si>
  <si>
    <t>5818</t>
  </si>
  <si>
    <t>5823</t>
  </si>
  <si>
    <t>5856</t>
  </si>
  <si>
    <t>5861</t>
  </si>
  <si>
    <t>5874</t>
  </si>
  <si>
    <t>5938</t>
  </si>
  <si>
    <t>5939</t>
  </si>
  <si>
    <t>5955</t>
  </si>
  <si>
    <t>5956</t>
  </si>
  <si>
    <t>5958</t>
  </si>
  <si>
    <t>5959</t>
  </si>
  <si>
    <t>5972</t>
  </si>
  <si>
    <t>6015</t>
  </si>
  <si>
    <t>6035</t>
  </si>
  <si>
    <t>6054</t>
  </si>
  <si>
    <t>6097</t>
  </si>
  <si>
    <t>6111</t>
  </si>
  <si>
    <t>6121</t>
  </si>
  <si>
    <t>6131</t>
  </si>
  <si>
    <t>6159</t>
  </si>
  <si>
    <t>6178</t>
  </si>
  <si>
    <t>6188</t>
  </si>
  <si>
    <t>6232</t>
  </si>
  <si>
    <t>6275</t>
  </si>
  <si>
    <t>6288</t>
  </si>
  <si>
    <t>6293</t>
  </si>
  <si>
    <t>6308</t>
  </si>
  <si>
    <t>6334</t>
  </si>
  <si>
    <t>6358</t>
  </si>
  <si>
    <t>6371</t>
  </si>
  <si>
    <t>6379</t>
  </si>
  <si>
    <t>6382</t>
  </si>
  <si>
    <t>6387</t>
  </si>
  <si>
    <t>6415</t>
  </si>
  <si>
    <t>6427</t>
  </si>
  <si>
    <t>6453</t>
  </si>
  <si>
    <t>6528</t>
  </si>
  <si>
    <t>6567</t>
  </si>
  <si>
    <t>6601</t>
  </si>
  <si>
    <t>6610</t>
  </si>
  <si>
    <t>6619</t>
  </si>
  <si>
    <t>6620</t>
  </si>
  <si>
    <t>6625</t>
  </si>
  <si>
    <t>6677</t>
  </si>
  <si>
    <t>6684</t>
  </si>
  <si>
    <t>6737</t>
  </si>
  <si>
    <t>6748</t>
  </si>
  <si>
    <t>6751</t>
  </si>
  <si>
    <t>6769</t>
  </si>
  <si>
    <t>686</t>
  </si>
  <si>
    <t>4454</t>
  </si>
  <si>
    <t>5051</t>
  </si>
  <si>
    <t>6271</t>
  </si>
  <si>
    <t>30/12/2024</t>
  </si>
  <si>
    <t>619</t>
  </si>
  <si>
    <t>630</t>
  </si>
  <si>
    <t>645</t>
  </si>
  <si>
    <t>694</t>
  </si>
  <si>
    <t>723</t>
  </si>
  <si>
    <t>740</t>
  </si>
  <si>
    <t>756</t>
  </si>
  <si>
    <t>870</t>
  </si>
  <si>
    <t>973</t>
  </si>
  <si>
    <t>987</t>
  </si>
  <si>
    <t>1042</t>
  </si>
  <si>
    <t>1064</t>
  </si>
  <si>
    <t>1171</t>
  </si>
  <si>
    <t>1180</t>
  </si>
  <si>
    <t>1196</t>
  </si>
  <si>
    <t>1232</t>
  </si>
  <si>
    <t>1245</t>
  </si>
  <si>
    <t>1257</t>
  </si>
  <si>
    <t>1278</t>
  </si>
  <si>
    <t>1361</t>
  </si>
  <si>
    <t>1441</t>
  </si>
  <si>
    <t>1598</t>
  </si>
  <si>
    <t>1602</t>
  </si>
  <si>
    <t>1620</t>
  </si>
  <si>
    <t>1663</t>
  </si>
  <si>
    <t>1676</t>
  </si>
  <si>
    <t>1711</t>
  </si>
  <si>
    <t>1722</t>
  </si>
  <si>
    <t>1775</t>
  </si>
  <si>
    <t>1780</t>
  </si>
  <si>
    <t>1816</t>
  </si>
  <si>
    <t>1906</t>
  </si>
  <si>
    <t>1909</t>
  </si>
  <si>
    <t>1928</t>
  </si>
  <si>
    <t>2036</t>
  </si>
  <si>
    <t>2053</t>
  </si>
  <si>
    <t>2061</t>
  </si>
  <si>
    <t>2072</t>
  </si>
  <si>
    <t>2077</t>
  </si>
  <si>
    <t>2082</t>
  </si>
  <si>
    <t>2089</t>
  </si>
  <si>
    <t>2092</t>
  </si>
  <si>
    <t>2186</t>
  </si>
  <si>
    <t>2212</t>
  </si>
  <si>
    <t>2260</t>
  </si>
  <si>
    <t>2290</t>
  </si>
  <si>
    <t>2349</t>
  </si>
  <si>
    <t>2358</t>
  </si>
  <si>
    <t>2371</t>
  </si>
  <si>
    <t>2378</t>
  </si>
  <si>
    <t>2394</t>
  </si>
  <si>
    <t>2410</t>
  </si>
  <si>
    <t>2451</t>
  </si>
  <si>
    <t>2462</t>
  </si>
  <si>
    <t>2562</t>
  </si>
  <si>
    <t>2660</t>
  </si>
  <si>
    <t>2677</t>
  </si>
  <si>
    <t>2690</t>
  </si>
  <si>
    <t>2702</t>
  </si>
  <si>
    <t>2708</t>
  </si>
  <si>
    <t>2711</t>
  </si>
  <si>
    <t>2750</t>
  </si>
  <si>
    <t>2834</t>
  </si>
  <si>
    <t>2839</t>
  </si>
  <si>
    <t>2843</t>
  </si>
  <si>
    <t>2870</t>
  </si>
  <si>
    <t>2890</t>
  </si>
  <si>
    <t>2904</t>
  </si>
  <si>
    <t>3006</t>
  </si>
  <si>
    <t>3039</t>
  </si>
  <si>
    <t>3061</t>
  </si>
  <si>
    <t>3079</t>
  </si>
  <si>
    <t>3096</t>
  </si>
  <si>
    <t>3098</t>
  </si>
  <si>
    <t>3121</t>
  </si>
  <si>
    <t>3123</t>
  </si>
  <si>
    <t>3164</t>
  </si>
  <si>
    <t>3166</t>
  </si>
  <si>
    <t>3238</t>
  </si>
  <si>
    <t>3255</t>
  </si>
  <si>
    <t>3328</t>
  </si>
  <si>
    <t>3429</t>
  </si>
  <si>
    <t>3438</t>
  </si>
  <si>
    <t>3549</t>
  </si>
  <si>
    <t>3569</t>
  </si>
  <si>
    <t>3582</t>
  </si>
  <si>
    <t>3590</t>
  </si>
  <si>
    <t>3698</t>
  </si>
  <si>
    <t>3844</t>
  </si>
  <si>
    <t>3873</t>
  </si>
  <si>
    <t>3877</t>
  </si>
  <si>
    <t>3887</t>
  </si>
  <si>
    <t>3960</t>
  </si>
  <si>
    <t>3976</t>
  </si>
  <si>
    <t>4053</t>
  </si>
  <si>
    <t>4088</t>
  </si>
  <si>
    <t>4157</t>
  </si>
  <si>
    <t>4263</t>
  </si>
  <si>
    <t>4350</t>
  </si>
  <si>
    <t>4365</t>
  </si>
  <si>
    <t>4437</t>
  </si>
  <si>
    <t>4456</t>
  </si>
  <si>
    <t>4475</t>
  </si>
  <si>
    <t>4509</t>
  </si>
  <si>
    <t>4518</t>
  </si>
  <si>
    <t>4549</t>
  </si>
  <si>
    <t>4692</t>
  </si>
  <si>
    <t>4763</t>
  </si>
  <si>
    <t>4776</t>
  </si>
  <si>
    <t>4800</t>
  </si>
  <si>
    <t>4809</t>
  </si>
  <si>
    <t>4938</t>
  </si>
  <si>
    <t>4951</t>
  </si>
  <si>
    <t>4989</t>
  </si>
  <si>
    <t>5068</t>
  </si>
  <si>
    <t>5201</t>
  </si>
  <si>
    <t>5202</t>
  </si>
  <si>
    <t>5207</t>
  </si>
  <si>
    <t>5218</t>
  </si>
  <si>
    <t>5301</t>
  </si>
  <si>
    <t>5309</t>
  </si>
  <si>
    <t>5310</t>
  </si>
  <si>
    <t>5330</t>
  </si>
  <si>
    <t>5343</t>
  </si>
  <si>
    <t>5373</t>
  </si>
  <si>
    <t>5380</t>
  </si>
  <si>
    <t>5398</t>
  </si>
  <si>
    <t>5413</t>
  </si>
  <si>
    <t>5428</t>
  </si>
  <si>
    <t>5441</t>
  </si>
  <si>
    <t>5484</t>
  </si>
  <si>
    <t>5492</t>
  </si>
  <si>
    <t>5530</t>
  </si>
  <si>
    <t>5545</t>
  </si>
  <si>
    <t>5561</t>
  </si>
  <si>
    <t>5579</t>
  </si>
  <si>
    <t>5598</t>
  </si>
  <si>
    <t>5610</t>
  </si>
  <si>
    <t>5641</t>
  </si>
  <si>
    <t>5661</t>
  </si>
  <si>
    <t>5676</t>
  </si>
  <si>
    <t>5680</t>
  </si>
  <si>
    <t>5696</t>
  </si>
  <si>
    <t>5699</t>
  </si>
  <si>
    <t>5733</t>
  </si>
  <si>
    <t>5768</t>
  </si>
  <si>
    <t>5772</t>
  </si>
  <si>
    <t>5779</t>
  </si>
  <si>
    <t>5792</t>
  </si>
  <si>
    <t>5816</t>
  </si>
  <si>
    <t>5837</t>
  </si>
  <si>
    <t>5920</t>
  </si>
  <si>
    <t>5940</t>
  </si>
  <si>
    <t>5973</t>
  </si>
  <si>
    <t>6000</t>
  </si>
  <si>
    <t>6062</t>
  </si>
  <si>
    <t>6067</t>
  </si>
  <si>
    <t>6068</t>
  </si>
  <si>
    <t>6096</t>
  </si>
  <si>
    <t>6143</t>
  </si>
  <si>
    <t>6185</t>
  </si>
  <si>
    <t>6200</t>
  </si>
  <si>
    <t>6214</t>
  </si>
  <si>
    <t>6219</t>
  </si>
  <si>
    <t>6240</t>
  </si>
  <si>
    <t>6245</t>
  </si>
  <si>
    <t>6286</t>
  </si>
  <si>
    <t>6400</t>
  </si>
  <si>
    <t>6414</t>
  </si>
  <si>
    <t>6445</t>
  </si>
  <si>
    <t>6455</t>
  </si>
  <si>
    <t>6486</t>
  </si>
  <si>
    <t>6535</t>
  </si>
  <si>
    <t>6553</t>
  </si>
  <si>
    <t>6621</t>
  </si>
  <si>
    <t>6627</t>
  </si>
  <si>
    <t>6675</t>
  </si>
  <si>
    <t>6696</t>
  </si>
  <si>
    <t>6715</t>
  </si>
  <si>
    <t>6719</t>
  </si>
  <si>
    <t>6728</t>
  </si>
  <si>
    <t>6750</t>
  </si>
  <si>
    <t>6772</t>
  </si>
  <si>
    <t>6777</t>
  </si>
  <si>
    <t>6781</t>
  </si>
  <si>
    <t>6784</t>
  </si>
  <si>
    <t>6788</t>
  </si>
  <si>
    <t>6792</t>
  </si>
  <si>
    <t>6797</t>
  </si>
  <si>
    <t>6802</t>
  </si>
  <si>
    <t>6810</t>
  </si>
  <si>
    <t>6818</t>
  </si>
  <si>
    <t>6857</t>
  </si>
  <si>
    <t>6877</t>
  </si>
  <si>
    <t>6881</t>
  </si>
  <si>
    <t>6882</t>
  </si>
  <si>
    <t>6887</t>
  </si>
  <si>
    <t>6925</t>
  </si>
  <si>
    <t>6926</t>
  </si>
  <si>
    <t>6933</t>
  </si>
  <si>
    <t>6942</t>
  </si>
  <si>
    <t>7039</t>
  </si>
  <si>
    <t>7062</t>
  </si>
  <si>
    <t>7069</t>
  </si>
  <si>
    <t>7070</t>
  </si>
  <si>
    <t>7073</t>
  </si>
  <si>
    <t>7091</t>
  </si>
  <si>
    <t>7092</t>
  </si>
  <si>
    <t>7096</t>
  </si>
  <si>
    <t>7103</t>
  </si>
  <si>
    <t>7105</t>
  </si>
  <si>
    <t>7109</t>
  </si>
  <si>
    <t>7116</t>
  </si>
  <si>
    <t>7119</t>
  </si>
  <si>
    <t>7126</t>
  </si>
  <si>
    <t>7128</t>
  </si>
  <si>
    <t>7136</t>
  </si>
  <si>
    <t>7162</t>
  </si>
  <si>
    <t>7171</t>
  </si>
  <si>
    <t>7172</t>
  </si>
  <si>
    <t>7177</t>
  </si>
  <si>
    <t>7178</t>
  </si>
  <si>
    <t>7205</t>
  </si>
  <si>
    <t>7207</t>
  </si>
  <si>
    <t>7222</t>
  </si>
  <si>
    <t>7226</t>
  </si>
  <si>
    <t>7233</t>
  </si>
  <si>
    <t>7247</t>
  </si>
  <si>
    <t>7250</t>
  </si>
  <si>
    <t>7255</t>
  </si>
  <si>
    <t>7273</t>
  </si>
  <si>
    <t>7286</t>
  </si>
  <si>
    <t>7301</t>
  </si>
  <si>
    <t>7320</t>
  </si>
  <si>
    <t>7338</t>
  </si>
  <si>
    <t>7358</t>
  </si>
  <si>
    <t>7361</t>
  </si>
  <si>
    <t>7365</t>
  </si>
  <si>
    <t>7370</t>
  </si>
  <si>
    <t>7371</t>
  </si>
  <si>
    <t>7393</t>
  </si>
  <si>
    <t>7404</t>
  </si>
  <si>
    <t>7408</t>
  </si>
  <si>
    <t>7409</t>
  </si>
  <si>
    <t>7481</t>
  </si>
  <si>
    <t>7483</t>
  </si>
  <si>
    <t>7492</t>
  </si>
  <si>
    <t>7498</t>
  </si>
  <si>
    <t>7501</t>
  </si>
  <si>
    <t>7504</t>
  </si>
  <si>
    <t>7505</t>
  </si>
  <si>
    <t>7506</t>
  </si>
  <si>
    <t>7516</t>
  </si>
  <si>
    <t>7523</t>
  </si>
  <si>
    <t>7529</t>
  </si>
  <si>
    <t>7539</t>
  </si>
  <si>
    <t>7542</t>
  </si>
  <si>
    <t>7544</t>
  </si>
  <si>
    <t>7547</t>
  </si>
  <si>
    <t>7552</t>
  </si>
  <si>
    <t>7557</t>
  </si>
  <si>
    <t>7573</t>
  </si>
  <si>
    <t>7581</t>
  </si>
  <si>
    <t>7586</t>
  </si>
  <si>
    <t>7612</t>
  </si>
  <si>
    <t>7618</t>
  </si>
  <si>
    <t>7635</t>
  </si>
  <si>
    <t>7645</t>
  </si>
  <si>
    <t>7647</t>
  </si>
  <si>
    <t>7652</t>
  </si>
  <si>
    <t>7662</t>
  </si>
  <si>
    <t>7675</t>
  </si>
  <si>
    <t>7684</t>
  </si>
  <si>
    <t>7690</t>
  </si>
  <si>
    <t>7719</t>
  </si>
  <si>
    <t>7736</t>
  </si>
  <si>
    <t>7737</t>
  </si>
  <si>
    <t>7738</t>
  </si>
  <si>
    <t>7739</t>
  </si>
  <si>
    <t>7740</t>
  </si>
  <si>
    <t>7757</t>
  </si>
  <si>
    <t>7763</t>
  </si>
  <si>
    <t>7769</t>
  </si>
  <si>
    <t>7770</t>
  </si>
  <si>
    <t>7785</t>
  </si>
  <si>
    <t>7801</t>
  </si>
  <si>
    <t>7837</t>
  </si>
  <si>
    <t>7842</t>
  </si>
  <si>
    <t>7843</t>
  </si>
  <si>
    <t>7849</t>
  </si>
  <si>
    <t>7850</t>
  </si>
  <si>
    <t>7853</t>
  </si>
  <si>
    <t>7869</t>
  </si>
  <si>
    <t>7877</t>
  </si>
  <si>
    <t>7880</t>
  </si>
  <si>
    <t>7885</t>
  </si>
  <si>
    <t>7891</t>
  </si>
  <si>
    <t>7897</t>
  </si>
  <si>
    <t>7899</t>
  </si>
  <si>
    <t>7904</t>
  </si>
  <si>
    <t>7915</t>
  </si>
  <si>
    <t>7919</t>
  </si>
  <si>
    <t>7947</t>
  </si>
  <si>
    <t>7953</t>
  </si>
  <si>
    <t>7957</t>
  </si>
  <si>
    <t>7978</t>
  </si>
  <si>
    <t>7983</t>
  </si>
  <si>
    <t>8001</t>
  </si>
  <si>
    <t>8017</t>
  </si>
  <si>
    <t>8026</t>
  </si>
  <si>
    <t>8033</t>
  </si>
  <si>
    <t>8043</t>
  </si>
  <si>
    <t>8053</t>
  </si>
  <si>
    <t>8056</t>
  </si>
  <si>
    <t>8066</t>
  </si>
  <si>
    <t>8079</t>
  </si>
  <si>
    <t>8081</t>
  </si>
  <si>
    <t>8092</t>
  </si>
  <si>
    <t>8103</t>
  </si>
  <si>
    <t>8117</t>
  </si>
  <si>
    <t>8118</t>
  </si>
  <si>
    <t>8119</t>
  </si>
  <si>
    <t>8141</t>
  </si>
  <si>
    <t>8143</t>
  </si>
  <si>
    <t>8174</t>
  </si>
  <si>
    <t>8190</t>
  </si>
  <si>
    <t>8204</t>
  </si>
  <si>
    <t>8208</t>
  </si>
  <si>
    <t>8217</t>
  </si>
  <si>
    <t>8219</t>
  </si>
  <si>
    <t>8241</t>
  </si>
  <si>
    <t>8244</t>
  </si>
  <si>
    <t>8258</t>
  </si>
  <si>
    <t>8262</t>
  </si>
  <si>
    <t>8267</t>
  </si>
  <si>
    <t>8268</t>
  </si>
  <si>
    <t>8269</t>
  </si>
  <si>
    <t>8276</t>
  </si>
  <si>
    <t>8278</t>
  </si>
  <si>
    <t>8289</t>
  </si>
  <si>
    <t>8323</t>
  </si>
  <si>
    <t>8324</t>
  </si>
  <si>
    <t>8334</t>
  </si>
  <si>
    <t>8338</t>
  </si>
  <si>
    <t>8360</t>
  </si>
  <si>
    <t>8364</t>
  </si>
  <si>
    <t>8374</t>
  </si>
  <si>
    <t>8377</t>
  </si>
  <si>
    <t>8387</t>
  </si>
  <si>
    <t>8404</t>
  </si>
  <si>
    <t>8415</t>
  </si>
  <si>
    <t>8419</t>
  </si>
  <si>
    <t>8424</t>
  </si>
  <si>
    <t>8439</t>
  </si>
  <si>
    <t>8456</t>
  </si>
  <si>
    <t>8458</t>
  </si>
  <si>
    <t>8462</t>
  </si>
  <si>
    <t>8497</t>
  </si>
  <si>
    <t>8498</t>
  </si>
  <si>
    <t>8506</t>
  </si>
  <si>
    <t>8508</t>
  </si>
  <si>
    <t>8514</t>
  </si>
  <si>
    <t>8515</t>
  </si>
  <si>
    <t>8517</t>
  </si>
  <si>
    <t>8519</t>
  </si>
  <si>
    <t>8522</t>
  </si>
  <si>
    <t>8537</t>
  </si>
  <si>
    <t>8540</t>
  </si>
  <si>
    <t>8566</t>
  </si>
  <si>
    <t>8590</t>
  </si>
  <si>
    <t>8598</t>
  </si>
  <si>
    <t>8600</t>
  </si>
  <si>
    <t>8604</t>
  </si>
  <si>
    <t>8623</t>
  </si>
  <si>
    <t>8646</t>
  </si>
  <si>
    <t>8649</t>
  </si>
  <si>
    <t>8687</t>
  </si>
  <si>
    <t>8702</t>
  </si>
  <si>
    <t>8722</t>
  </si>
  <si>
    <t>8753</t>
  </si>
  <si>
    <t>8757</t>
  </si>
  <si>
    <t>8792</t>
  </si>
  <si>
    <t>8818</t>
  </si>
  <si>
    <t>8883</t>
  </si>
  <si>
    <t>8886</t>
  </si>
  <si>
    <t>8915</t>
  </si>
  <si>
    <t>8916</t>
  </si>
  <si>
    <t>8918</t>
  </si>
  <si>
    <t>8919</t>
  </si>
  <si>
    <t>8920</t>
  </si>
  <si>
    <t>8921</t>
  </si>
  <si>
    <t>8938</t>
  </si>
  <si>
    <t>8939</t>
  </si>
  <si>
    <t>8960</t>
  </si>
  <si>
    <t>8964</t>
  </si>
  <si>
    <t>8977</t>
  </si>
  <si>
    <t>8988</t>
  </si>
  <si>
    <t>9081</t>
  </si>
  <si>
    <t>9083</t>
  </si>
  <si>
    <t>9102</t>
  </si>
  <si>
    <t>9110</t>
  </si>
  <si>
    <t>9116</t>
  </si>
  <si>
    <t>9128</t>
  </si>
  <si>
    <t>9152</t>
  </si>
  <si>
    <t>9162</t>
  </si>
  <si>
    <t>9233</t>
  </si>
  <si>
    <t>9238</t>
  </si>
  <si>
    <t>9250</t>
  </si>
  <si>
    <t>9254</t>
  </si>
  <si>
    <t>9257</t>
  </si>
  <si>
    <t>9299</t>
  </si>
  <si>
    <t>9327</t>
  </si>
  <si>
    <t>9337</t>
  </si>
  <si>
    <t>9354</t>
  </si>
  <si>
    <t>9357</t>
  </si>
  <si>
    <t>9382</t>
  </si>
  <si>
    <t>9408</t>
  </si>
  <si>
    <t>9435</t>
  </si>
  <si>
    <t>9444</t>
  </si>
  <si>
    <t>9449</t>
  </si>
  <si>
    <t>9461</t>
  </si>
  <si>
    <t>9465</t>
  </si>
  <si>
    <t>9474</t>
  </si>
  <si>
    <t>9495</t>
  </si>
  <si>
    <t>9511</t>
  </si>
  <si>
    <t>9520</t>
  </si>
  <si>
    <t>9523</t>
  </si>
  <si>
    <t>9527</t>
  </si>
  <si>
    <t>9536</t>
  </si>
  <si>
    <t>9540</t>
  </si>
  <si>
    <t>9546</t>
  </si>
  <si>
    <t>9556</t>
  </si>
  <si>
    <t>9605</t>
  </si>
  <si>
    <t>9610</t>
  </si>
  <si>
    <t>9613</t>
  </si>
  <si>
    <t>9616</t>
  </si>
  <si>
    <t>9622</t>
  </si>
  <si>
    <t>9634</t>
  </si>
  <si>
    <t>9643</t>
  </si>
  <si>
    <t>9644</t>
  </si>
  <si>
    <t>9658</t>
  </si>
  <si>
    <t>9660</t>
  </si>
  <si>
    <t>9678</t>
  </si>
  <si>
    <t>9698</t>
  </si>
  <si>
    <t>9729</t>
  </si>
  <si>
    <t>9741</t>
  </si>
  <si>
    <t>9748</t>
  </si>
  <si>
    <t>9749</t>
  </si>
  <si>
    <t>9760</t>
  </si>
  <si>
    <t>9763</t>
  </si>
  <si>
    <t>9777</t>
  </si>
  <si>
    <t>9782</t>
  </si>
  <si>
    <t>9784</t>
  </si>
  <si>
    <t>9786</t>
  </si>
  <si>
    <t>9801</t>
  </si>
  <si>
    <t>9812</t>
  </si>
  <si>
    <t>9817</t>
  </si>
  <si>
    <t>9818</t>
  </si>
  <si>
    <t>9821</t>
  </si>
  <si>
    <t>9894</t>
  </si>
  <si>
    <t>9899</t>
  </si>
  <si>
    <t>9901</t>
  </si>
  <si>
    <t>9920</t>
  </si>
  <si>
    <t>9924</t>
  </si>
  <si>
    <t>9927</t>
  </si>
  <si>
    <t>9954</t>
  </si>
  <si>
    <t>9955</t>
  </si>
  <si>
    <t>9994</t>
  </si>
  <si>
    <t>10005</t>
  </si>
  <si>
    <t>10011</t>
  </si>
  <si>
    <t>10022</t>
  </si>
  <si>
    <t>10031</t>
  </si>
  <si>
    <t>10035</t>
  </si>
  <si>
    <t>10060</t>
  </si>
  <si>
    <t>10067</t>
  </si>
  <si>
    <t>10072</t>
  </si>
  <si>
    <t>10088</t>
  </si>
  <si>
    <t>10099</t>
  </si>
  <si>
    <t>10101</t>
  </si>
  <si>
    <t>10104</t>
  </si>
  <si>
    <t>10111</t>
  </si>
  <si>
    <t>10112</t>
  </si>
  <si>
    <t>10115</t>
  </si>
  <si>
    <t>10127</t>
  </si>
  <si>
    <t>10134</t>
  </si>
  <si>
    <t>10135</t>
  </si>
  <si>
    <t>10136</t>
  </si>
  <si>
    <t>10137</t>
  </si>
  <si>
    <t>10146</t>
  </si>
  <si>
    <t>10160</t>
  </si>
  <si>
    <t>10179</t>
  </si>
  <si>
    <t>10196</t>
  </si>
  <si>
    <t>10220</t>
  </si>
  <si>
    <t>10243</t>
  </si>
  <si>
    <t>10289</t>
  </si>
  <si>
    <t>10295</t>
  </si>
  <si>
    <t>10345</t>
  </si>
  <si>
    <t>10363</t>
  </si>
  <si>
    <t>10365</t>
  </si>
  <si>
    <t>10372</t>
  </si>
  <si>
    <t>10399</t>
  </si>
  <si>
    <t>10412</t>
  </si>
  <si>
    <t>10424</t>
  </si>
  <si>
    <t>10433</t>
  </si>
  <si>
    <t>10443</t>
  </si>
  <si>
    <t>10447</t>
  </si>
  <si>
    <t>10456</t>
  </si>
  <si>
    <t>10463</t>
  </si>
  <si>
    <t>10470</t>
  </si>
  <si>
    <t>10502</t>
  </si>
  <si>
    <t>10503</t>
  </si>
  <si>
    <t>10506</t>
  </si>
  <si>
    <t>10513</t>
  </si>
  <si>
    <t>10590</t>
  </si>
  <si>
    <t>10612</t>
  </si>
  <si>
    <t>10614</t>
  </si>
  <si>
    <t>10618</t>
  </si>
  <si>
    <t>10648</t>
  </si>
  <si>
    <t>10655</t>
  </si>
  <si>
    <t>10667</t>
  </si>
  <si>
    <t>10681</t>
  </si>
  <si>
    <t>10688</t>
  </si>
  <si>
    <t>10730</t>
  </si>
  <si>
    <t>10731</t>
  </si>
  <si>
    <t>10732</t>
  </si>
  <si>
    <t>10751</t>
  </si>
  <si>
    <t>10758</t>
  </si>
  <si>
    <t>10760</t>
  </si>
  <si>
    <t>10770</t>
  </si>
  <si>
    <t>10812</t>
  </si>
  <si>
    <t>10830</t>
  </si>
  <si>
    <t>10846</t>
  </si>
  <si>
    <t>10854</t>
  </si>
  <si>
    <t>10891</t>
  </si>
  <si>
    <t>10901</t>
  </si>
  <si>
    <t>10918</t>
  </si>
  <si>
    <t>10991</t>
  </si>
  <si>
    <t>11016</t>
  </si>
  <si>
    <t>11046</t>
  </si>
  <si>
    <t>11099</t>
  </si>
  <si>
    <t>11112</t>
  </si>
  <si>
    <t>11129</t>
  </si>
  <si>
    <t>11181</t>
  </si>
  <si>
    <t>11219</t>
  </si>
  <si>
    <t>11233</t>
  </si>
  <si>
    <t>11258</t>
  </si>
  <si>
    <t>11265</t>
  </si>
  <si>
    <t>11266</t>
  </si>
  <si>
    <t>11270</t>
  </si>
  <si>
    <t>11286</t>
  </si>
  <si>
    <t>11287</t>
  </si>
  <si>
    <t>11288</t>
  </si>
  <si>
    <t>11289</t>
  </si>
  <si>
    <t>11474</t>
  </si>
  <si>
    <t>11481</t>
  </si>
  <si>
    <t>11523</t>
  </si>
  <si>
    <t>11545</t>
  </si>
  <si>
    <t>11578</t>
  </si>
  <si>
    <t>11621</t>
  </si>
  <si>
    <t>11647</t>
  </si>
  <si>
    <t>11676</t>
  </si>
  <si>
    <t>11765</t>
  </si>
  <si>
    <t>11797</t>
  </si>
  <si>
    <t>11895</t>
  </si>
  <si>
    <t>11915</t>
  </si>
  <si>
    <t>11950</t>
  </si>
  <si>
    <t>11982</t>
  </si>
  <si>
    <t>12044</t>
  </si>
  <si>
    <t>12068</t>
  </si>
  <si>
    <t>12120</t>
  </si>
  <si>
    <t>12175</t>
  </si>
  <si>
    <t>12283</t>
  </si>
  <si>
    <t>12359</t>
  </si>
  <si>
    <t>12446</t>
  </si>
  <si>
    <t>12460</t>
  </si>
  <si>
    <t>12471</t>
  </si>
  <si>
    <t>12486</t>
  </si>
  <si>
    <t>12488</t>
  </si>
  <si>
    <t>12503</t>
  </si>
  <si>
    <t>12504</t>
  </si>
  <si>
    <t>12505</t>
  </si>
  <si>
    <t>12506</t>
  </si>
  <si>
    <t>12518</t>
  </si>
  <si>
    <t>12519</t>
  </si>
  <si>
    <t>12521</t>
  </si>
  <si>
    <t>2041</t>
  </si>
  <si>
    <t>2049</t>
  </si>
  <si>
    <t>4215</t>
  </si>
  <si>
    <t>7111</t>
  </si>
  <si>
    <t>7383</t>
  </si>
  <si>
    <t>8643</t>
  </si>
  <si>
    <t>9317</t>
  </si>
  <si>
    <t>9401</t>
  </si>
  <si>
    <t>10653</t>
  </si>
  <si>
    <t>11901</t>
  </si>
  <si>
    <t xml:space="preserve">Octubre </t>
  </si>
  <si>
    <t xml:space="preserve">Noviembre </t>
  </si>
  <si>
    <t>Diciembre</t>
  </si>
  <si>
    <t>5.25000%</t>
  </si>
  <si>
    <t>27/02/25</t>
  </si>
  <si>
    <t>19/06/26</t>
  </si>
  <si>
    <t>01/02/27</t>
  </si>
  <si>
    <t>6.25000%</t>
  </si>
  <si>
    <t>5.50000%</t>
  </si>
  <si>
    <t>17/07/25</t>
  </si>
  <si>
    <t>6.05000%</t>
  </si>
  <si>
    <t>12/03/26</t>
  </si>
  <si>
    <t>5.80000%</t>
  </si>
  <si>
    <t>09/12/26</t>
  </si>
  <si>
    <t xml:space="preserve">Venta - CDA USD                                                                                                                                                                                         </t>
  </si>
  <si>
    <t xml:space="preserve">Costo por venta de CDA USD                                                                                                                                                                              </t>
  </si>
  <si>
    <t>Presentado en forma comparativa con el ejercicio económico anterior finalizado el 31 de diciembre de 2024</t>
  </si>
  <si>
    <t xml:space="preserve">TOTAL ACTIVO NETO
</t>
  </si>
  <si>
    <t>BANCO CONTINENTAL S.A.E.C.A.</t>
  </si>
  <si>
    <t>BANCO ITAU PARAGUAY S.A.</t>
  </si>
  <si>
    <t>FINANCIERO</t>
  </si>
  <si>
    <t>27/08/26</t>
  </si>
  <si>
    <t>14/03/25</t>
  </si>
  <si>
    <t>5.35000%</t>
  </si>
  <si>
    <t>BANCO ATLAS S.A.</t>
  </si>
  <si>
    <t>SOLAR BANCO S.A.E.</t>
  </si>
  <si>
    <t>SUDAMERIS BANK S.A.E.C.A.</t>
  </si>
  <si>
    <t>BANCOP S,A.</t>
  </si>
  <si>
    <t>BANCO NACIONAL DE FOMENTO</t>
  </si>
  <si>
    <t>BANCO FAMILIAR S.A.E.C.A.</t>
  </si>
  <si>
    <t>PUBLICO</t>
  </si>
  <si>
    <t>29/01/25</t>
  </si>
  <si>
    <t>10/02/26</t>
  </si>
  <si>
    <t>30/01/25</t>
  </si>
  <si>
    <t>14/02/25</t>
  </si>
  <si>
    <t>25/08/25</t>
  </si>
  <si>
    <t>20/02/25</t>
  </si>
  <si>
    <t>13/02/26</t>
  </si>
  <si>
    <t>24/02/25</t>
  </si>
  <si>
    <t>25/02/25</t>
  </si>
  <si>
    <t>26/07/26</t>
  </si>
  <si>
    <t>13/10/25</t>
  </si>
  <si>
    <t>17/03/25</t>
  </si>
  <si>
    <t>18/03/25</t>
  </si>
  <si>
    <t>20/03/25</t>
  </si>
  <si>
    <t>23/03/26</t>
  </si>
  <si>
    <t>17/09/26</t>
  </si>
  <si>
    <t>27/03/25</t>
  </si>
  <si>
    <t>24/12/25</t>
  </si>
  <si>
    <t>6.00000%</t>
  </si>
  <si>
    <t>6.50000%</t>
  </si>
  <si>
    <t>3to. Trimestre</t>
  </si>
  <si>
    <t>A continuación, información estadística mensual de la posición del Fondo Mutuo durante el ejercicio 2025</t>
  </si>
  <si>
    <t>Ueno Cuenta Corriente Usd.</t>
  </si>
  <si>
    <t xml:space="preserve">Intereses por operaciones de repo </t>
  </si>
  <si>
    <t xml:space="preserve">Int. cob. - Instr. de cartera propia Renta Fija  </t>
  </si>
  <si>
    <t xml:space="preserve">Int. cob. - Instr. en Repo   </t>
  </si>
  <si>
    <t>Resultados Acumulados</t>
  </si>
  <si>
    <t>NOTA 2. INFORMACIÓN SOBRE LA ADMINISTRADORA</t>
  </si>
  <si>
    <t>tc</t>
  </si>
  <si>
    <t>ok</t>
  </si>
  <si>
    <t xml:space="preserve">Activo </t>
  </si>
  <si>
    <t xml:space="preserve">Pasivo </t>
  </si>
  <si>
    <t xml:space="preserve">Ingresos </t>
  </si>
  <si>
    <t>Egresos</t>
  </si>
  <si>
    <t xml:space="preserve">VALOR NOMINAL </t>
  </si>
  <si>
    <t xml:space="preserve">Bonos Subordinados  - Repo USD                                                                                                                                                                          </t>
  </si>
  <si>
    <t xml:space="preserve">Int. a cobrar - Bonos Subordinados (Repo) USD                                                                                                                                                           </t>
  </si>
  <si>
    <t xml:space="preserve">(-) Int. a devengar - Bonos Subordinados (Repo) USD                                                                                                                                                     </t>
  </si>
  <si>
    <t xml:space="preserve">Utilidades Acumuladas USD                                                                                                                                                                               </t>
  </si>
  <si>
    <t xml:space="preserve">Utilidad del Periodo USD                                                                                                                                                                                </t>
  </si>
  <si>
    <t>BONOS FINANCIEROS</t>
  </si>
  <si>
    <t>BANCO BASA S.A.</t>
  </si>
  <si>
    <t>10/04/25</t>
  </si>
  <si>
    <t>29/04/25</t>
  </si>
  <si>
    <t>30/04/29</t>
  </si>
  <si>
    <t>23/05/25</t>
  </si>
  <si>
    <t>28/05/25</t>
  </si>
  <si>
    <t>17/06/25</t>
  </si>
  <si>
    <t>17/12/26</t>
  </si>
  <si>
    <t>5.20000%</t>
  </si>
  <si>
    <t>BONOS SUBORDINADOS</t>
  </si>
  <si>
    <t>20/06/25</t>
  </si>
  <si>
    <t>04/07/25</t>
  </si>
  <si>
    <t>CERTIFICADO DE DEPOSITO DE AHORRO</t>
  </si>
  <si>
    <t>ZETA BANCO S.A.E.C.A</t>
  </si>
  <si>
    <t>ZETA BANCO SOCIEDAD ANONIMA EMISORA DE CAPITAL ABIERTO</t>
  </si>
  <si>
    <t>BANCO GNB PARAGUAY SOCIEDAD ANONIMA EMISORA DE CAPITAL ABIERTO</t>
  </si>
  <si>
    <t>BANCO CONTINENTAL SA EMISORA DE CAPITAL ABIERTO</t>
  </si>
  <si>
    <t>01/04/25</t>
  </si>
  <si>
    <t>06/04/26</t>
  </si>
  <si>
    <t>07/04/25</t>
  </si>
  <si>
    <t>04/05/26</t>
  </si>
  <si>
    <t>11/04/25</t>
  </si>
  <si>
    <t>04/11/25</t>
  </si>
  <si>
    <t>24/04/25</t>
  </si>
  <si>
    <t>24/11/25</t>
  </si>
  <si>
    <t>28/04/25</t>
  </si>
  <si>
    <t>04/08/26</t>
  </si>
  <si>
    <t>23/04/27</t>
  </si>
  <si>
    <t>30/04/25</t>
  </si>
  <si>
    <t>26/06/26</t>
  </si>
  <si>
    <t>06/05/25</t>
  </si>
  <si>
    <t>08/05/25</t>
  </si>
  <si>
    <t>12/05/25</t>
  </si>
  <si>
    <t>20/07/26</t>
  </si>
  <si>
    <t>12/02/26</t>
  </si>
  <si>
    <t>21/05/25</t>
  </si>
  <si>
    <t>10/06/25</t>
  </si>
  <si>
    <t>30/06/26</t>
  </si>
  <si>
    <t>23/06/25</t>
  </si>
  <si>
    <t>25/01/27</t>
  </si>
  <si>
    <t>27/06/25</t>
  </si>
  <si>
    <t>26/11/26</t>
  </si>
  <si>
    <t>23/12/25</t>
  </si>
  <si>
    <t>6.15000%</t>
  </si>
  <si>
    <t>5.70000%</t>
  </si>
  <si>
    <t>6.10000%</t>
  </si>
  <si>
    <t>5.90000%</t>
  </si>
  <si>
    <t>6.20000%</t>
  </si>
  <si>
    <t>6.30000%</t>
  </si>
  <si>
    <t>5.85000%</t>
  </si>
  <si>
    <t>EEFF002   20250331831380146324-6                           25</t>
  </si>
  <si>
    <t>00211020105001       USD012025033100000000173137899627000000001</t>
  </si>
  <si>
    <t>00212010115001       USD012025033100000001542890250000000000002</t>
  </si>
  <si>
    <t>00212010115004       USD012025033100000000182268900000000000003</t>
  </si>
  <si>
    <t>00212010119004       USD012025033100000000000000031977000000004</t>
  </si>
  <si>
    <t>00213040199001       USD012025033100000000000000039971000000005</t>
  </si>
  <si>
    <t>00213080217007       USD012025033100000000000252618300000000006</t>
  </si>
  <si>
    <t>00213080217907       USD012025033100000000000329251181000000007</t>
  </si>
  <si>
    <t>00225010140002       USD012025033100000000001591783083000000008</t>
  </si>
  <si>
    <t>00223080126904       USD012025033100000000000077072564000000009</t>
  </si>
  <si>
    <t>00231010502003       USD012025033100000003610792596139000000010</t>
  </si>
  <si>
    <t>00231010502901       USD012025033100000001713204940268000000011</t>
  </si>
  <si>
    <t>00231040516001       USD012025033100000000002645457210000000012</t>
  </si>
  <si>
    <t>00231040518001       USD012025033100000000012525510814000000013</t>
  </si>
  <si>
    <t>00261040730003       USD012025033100000000000021232728000000014</t>
  </si>
  <si>
    <t>00261040730001       USD012025033100000000000382700736000000015</t>
  </si>
  <si>
    <t>00261040742001       USD012025033100000000014802273214000000016</t>
  </si>
  <si>
    <t>00261040742003       USD012025033100000000000645695573000000017</t>
  </si>
  <si>
    <t>00271010705002       USD012025033100000000000085890222000000019</t>
  </si>
  <si>
    <t>00271010705007       USD012025033100000000000017947091000000020</t>
  </si>
  <si>
    <t>00271040733015       USD012025033100000000000294636078000000021</t>
  </si>
  <si>
    <t>00271050743001       USD012025033100000000002862581040000000022</t>
  </si>
  <si>
    <t>00271040735003       USD012025033100000000000065345000000000023</t>
  </si>
  <si>
    <t>00213080225001       USD012025033100000000014505007028000000024</t>
  </si>
  <si>
    <t>00213080225004       USD012025033100000000001547838691000000025</t>
  </si>
  <si>
    <t>Bancos</t>
  </si>
  <si>
    <t>00212010119002       USD012025033100000000000000031977000000004</t>
  </si>
  <si>
    <t>00213080217002       USD012025033100000000000252618300000000006</t>
  </si>
  <si>
    <t>00213080217902       USD012025033100000000000329251181000000007</t>
  </si>
  <si>
    <t>00213080217901       USD012025033100000000000329251181000000007</t>
  </si>
  <si>
    <t xml:space="preserve">(-) Int. a devengar - CDA (Repo) USD. </t>
  </si>
  <si>
    <t>00213080217905        USD012025033100000000000329251181000000007</t>
  </si>
  <si>
    <t xml:space="preserve">Venta - CDA USD+ COSTO </t>
  </si>
  <si>
    <t xml:space="preserve">Venta - Bonos financieros+ COSTO </t>
  </si>
  <si>
    <t xml:space="preserve">Int. cob. - Instr. de cartera propia Renta Fija </t>
  </si>
  <si>
    <t xml:space="preserve">Int. cob. - Instr. en Repo      </t>
  </si>
  <si>
    <t xml:space="preserve">Contribucion al de fondo </t>
  </si>
  <si>
    <t xml:space="preserve">Impuestos y pate. </t>
  </si>
  <si>
    <t>Comi. Pagadas</t>
  </si>
  <si>
    <t xml:space="preserve">Int. Por op. Repo </t>
  </si>
  <si>
    <t xml:space="preserve">Int. a cobrar - CDA  </t>
  </si>
  <si>
    <t xml:space="preserve">Int. a cobrar -  Bonos Financieros </t>
  </si>
  <si>
    <t>INTERESES</t>
  </si>
  <si>
    <t>NOMINAL + INTERESES</t>
  </si>
  <si>
    <t>OK</t>
  </si>
  <si>
    <t>CORRESPONDIENTES AL EJERCICIO FINALIZADO EL 30 DE SETIEMBRE DE 2025</t>
  </si>
  <si>
    <t>Presentado en forma comparativa con el ejercicio económico anterior finalizado el 30 de Setiembre de 2024</t>
  </si>
  <si>
    <t>CORRESPONDIENTE AL EJERCICIO FINALIZADO EL 30 DE SETIEMBRE DE 2025</t>
  </si>
  <si>
    <t>TOTAL ACTIVO NETO
AL 30/09/2025</t>
  </si>
  <si>
    <t>CORRESPONDIENTE AL PERIODO DEL 01 DE ENERO DE 2024 AL 30 DE SETIEMBRE DE 2025</t>
  </si>
  <si>
    <t>PRESENTADO EN FORMA COMPARATIVA CON EL EJERCICIO ANTERIOR FINALIZADO EL 30 DE SETIEMBRE DE 2024</t>
  </si>
  <si>
    <t>Presentado en forma comparativa con el ejercicio económico anterior finalizado el 30 de setiembre de 2024</t>
  </si>
  <si>
    <t>NOTAS A LOS ESTADOS CONTABLES DE AL 30 DE SETIEMBRE DE 2025</t>
  </si>
  <si>
    <t>Las informaciones presentadas corresponden al periodo comprendido entre el 01 de enero de 2025  y el 30 setiembre de 2025.</t>
  </si>
  <si>
    <t>Al 30 de setiembre del 2025, no existen situaciones contingentes, ni reclamos que este en conocimiento de la Sociedad Administradora.</t>
  </si>
  <si>
    <t xml:space="preserve">Al 30 de setiembre del 2025, no existen otros asuntos relevantes que mencionar.
</t>
  </si>
  <si>
    <t>Entre la fecha de cierre de los presentes estados financieros, no han ocurrido otros hechos significativos de carácter financiero o de otra índole que afecten la situación patrimonial o financiera o los resultados del Fondo Mutuo Ueno Cash Dólares al 30 de setiembre de 2025.</t>
  </si>
  <si>
    <t>Durante el ejercicio no se han registrados transacciones en moneda diferente  a la moneda del fondo. Así mismo, al 30 de setiembre del 2025 no existen saldos de activos y pasivos en moneda extranjera.</t>
  </si>
  <si>
    <t>PARAGUAY</t>
  </si>
  <si>
    <t>6.75000%</t>
  </si>
  <si>
    <t>10/09/25</t>
  </si>
  <si>
    <t>24/09/25</t>
  </si>
  <si>
    <t>5.00000%</t>
  </si>
  <si>
    <t>30/09/25</t>
  </si>
  <si>
    <t>01/10/25</t>
  </si>
  <si>
    <t>SUDAMERIS BANK SAECA</t>
  </si>
  <si>
    <t>01/07/25</t>
  </si>
  <si>
    <t>02/07/25</t>
  </si>
  <si>
    <t>29/12/25</t>
  </si>
  <si>
    <t>6.40000%</t>
  </si>
  <si>
    <t>03/07/25</t>
  </si>
  <si>
    <t>28/12/26</t>
  </si>
  <si>
    <t>08/07/25</t>
  </si>
  <si>
    <t>18/07/25</t>
  </si>
  <si>
    <t>18/01/27</t>
  </si>
  <si>
    <t>22/07/25</t>
  </si>
  <si>
    <t>22/07/26</t>
  </si>
  <si>
    <t>24/07/25</t>
  </si>
  <si>
    <t>28/09/26</t>
  </si>
  <si>
    <t>29/07/25</t>
  </si>
  <si>
    <t>26/01/27</t>
  </si>
  <si>
    <t>31/07/25</t>
  </si>
  <si>
    <t>01/08/25</t>
  </si>
  <si>
    <t>04/01/27</t>
  </si>
  <si>
    <t>05/08/25</t>
  </si>
  <si>
    <t>07/08/25</t>
  </si>
  <si>
    <t>31/08/26</t>
  </si>
  <si>
    <t>09/09/25</t>
  </si>
  <si>
    <t>07/08/26</t>
  </si>
  <si>
    <t>27/08/27</t>
  </si>
  <si>
    <t>11/09/25</t>
  </si>
  <si>
    <t>BANCO PARA LA COMERCIALIZACIÓN Y LA PRODUCCIÓN S.A.</t>
  </si>
  <si>
    <t>16/09/25</t>
  </si>
  <si>
    <t>22/03/27</t>
  </si>
  <si>
    <t>17/09/25</t>
  </si>
  <si>
    <t>17/02/26</t>
  </si>
  <si>
    <t>19/09/25</t>
  </si>
  <si>
    <t>20/09/28</t>
  </si>
  <si>
    <t>23/09/25</t>
  </si>
  <si>
    <t>24/04/26</t>
  </si>
  <si>
    <t>21/06/27</t>
  </si>
  <si>
    <t>GUARANÍES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</si>
</sst>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64" formatCode="_-* #,##0_-;\-* #,##0_-;_-* &quot;-&quot;_-;_-@_-"/>
    <numFmt numFmtId="165" formatCode="_-* #,##0.00_-;\-* #,##0.00_-;_-* &quot;-&quot;??_-;_-@_-"/>
    <numFmt numFmtId="166" formatCode="General_)"/>
    <numFmt numFmtId="167" formatCode="dd/mm/yyyy;@"/>
    <numFmt numFmtId="168" formatCode="_-* #,##0.00\ _€_-;\-* #,##0.00\ _€_-;_-* &quot;-&quot;??\ _€_-;_-@_-"/>
    <numFmt numFmtId="169" formatCode="#,##0_ ;[Red]\-#,##0\ "/>
    <numFmt numFmtId="170" formatCode="_ * #,##0.00_ ;_ * \-#,##0.00_ ;_ * &quot;-&quot;_ ;_ @_ "/>
    <numFmt numFmtId="171" formatCode="_-* #,##0\ _€_-;\-* #,##0\ _€_-;_-* &quot;-&quot;??\ _€_-;_-@_-"/>
    <numFmt numFmtId="172" formatCode="#,##0_ ;\-#,##0\ "/>
    <numFmt numFmtId="173" formatCode="_ * #,##0.000_ ;_ * \-#,##0.000_ ;_ * &quot;-&quot;???_ ;_ @_ "/>
    <numFmt numFmtId="174" formatCode="_-* #,##0_-;\-* #,##0_-;_-* &quot;-&quot;??_-;_-@_-"/>
    <numFmt numFmtId="175" formatCode="_(* #,##0_);_(* \(#,##0\);_(* &quot;-&quot;_);_(@_)"/>
    <numFmt numFmtId="177" formatCode="_(* #,##0.00_);_(* \(#,##0.00\);_(* &quot;-&quot;_);_(@_)"/>
    <numFmt numFmtId="178" formatCode="_ * #,##0.000000_ ;_ * \-#,##0.000000_ ;_ * &quot;-&quot;_ ;_ @_ "/>
    <numFmt numFmtId="179" formatCode="#,##0.000000"/>
    <numFmt numFmtId="180" formatCode="_ * #,##0_ ;_ * \-#,##0_ ;_ * &quot;-&quot;??_ ;_ @_ "/>
    <numFmt numFmtId="181" formatCode="_-* #,##0.00_-;\-* #,##0.00_-;_-* &quot;-&quot;_-;_-@_-"/>
    <numFmt numFmtId="184" formatCode="#,##0.00_ ;\-#,##0.00\ "/>
  </numFmts>
  <fonts count="34">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12"/>
      <name val="Arial Narrow"/>
      <family val="2"/>
    </font>
    <font>
      <sz val="12"/>
      <name val="Arial Narrow"/>
      <family val="2"/>
    </font>
    <font>
      <sz val="12"/>
      <color theme="1"/>
      <name val="Arial Narrow"/>
      <family val="2"/>
    </font>
    <font>
      <b/>
      <sz val="12"/>
      <color theme="1"/>
      <name val="Arial Narrow"/>
      <family val="2"/>
    </font>
    <font>
      <sz val="12"/>
      <name val="Courier"/>
      <family val="3"/>
    </font>
    <font>
      <i/>
      <sz val="12"/>
      <color theme="1"/>
      <name val="Arial Narrow"/>
      <family val="2"/>
    </font>
    <font>
      <b/>
      <sz val="12"/>
      <color theme="0"/>
      <name val="Arial Narrow"/>
      <family val="2"/>
    </font>
    <font>
      <sz val="10"/>
      <name val="Arial"/>
      <family val="2"/>
    </font>
    <font>
      <b/>
      <i/>
      <sz val="12"/>
      <color theme="1"/>
      <name val="Arial Narrow"/>
      <family val="2"/>
    </font>
    <font>
      <sz val="12"/>
      <color theme="0"/>
      <name val="Arial Narrow"/>
      <family val="2"/>
    </font>
    <font>
      <b/>
      <sz val="12"/>
      <color rgb="FF0000FF"/>
      <name val="Arial Narrow"/>
      <family val="2"/>
    </font>
    <font>
      <u/>
      <sz val="12"/>
      <color theme="1"/>
      <name val="Arial Narrow"/>
      <family val="2"/>
    </font>
    <font>
      <b/>
      <u/>
      <sz val="12"/>
      <color theme="1"/>
      <name val="Arial Narrow"/>
      <family val="2"/>
    </font>
    <font>
      <b/>
      <u/>
      <sz val="12"/>
      <color rgb="FF0000FF"/>
      <name val="Arial Narrow"/>
      <family val="2"/>
    </font>
    <font>
      <sz val="12"/>
      <color rgb="FFFF0000"/>
      <name val="Arial Narrow"/>
      <family val="2"/>
    </font>
    <font>
      <i/>
      <sz val="12"/>
      <name val="Arial Narrow"/>
      <family val="2"/>
    </font>
    <font>
      <b/>
      <sz val="12"/>
      <color rgb="FF000000"/>
      <name val="Arial Narrow"/>
      <family val="2"/>
    </font>
    <font>
      <sz val="12"/>
      <color rgb="FF000000"/>
      <name val="Arial Narrow"/>
      <family val="2"/>
    </font>
    <font>
      <sz val="12"/>
      <color theme="1"/>
      <name val="Aptos Narrow"/>
      <family val="2"/>
      <scheme val="minor"/>
    </font>
    <font>
      <b/>
      <sz val="10"/>
      <color theme="0"/>
      <name val="Book Antiqua"/>
      <family val="1"/>
    </font>
    <font>
      <sz val="10"/>
      <name val="Book Antiqua"/>
      <family val="1"/>
    </font>
    <font>
      <sz val="8"/>
      <color rgb="FF333333"/>
      <name val="Arial"/>
      <family val="2"/>
    </font>
    <font>
      <sz val="10"/>
      <color theme="0"/>
      <name val="Book Antiqua"/>
      <family val="1"/>
    </font>
    <font>
      <b/>
      <sz val="10"/>
      <color theme="0"/>
      <name val="Ueno Logical"/>
      <family val="2"/>
    </font>
    <font>
      <b/>
      <sz val="9"/>
      <name val="Arial Narrow"/>
      <family val="2"/>
    </font>
    <font>
      <sz val="9"/>
      <color theme="1"/>
      <name val="Aptos Narrow"/>
      <family val="2"/>
      <scheme val="minor"/>
    </font>
    <font>
      <sz val="9"/>
      <color theme="1"/>
      <name val="Arial Narrow"/>
      <family val="2"/>
    </font>
    <font>
      <sz val="11"/>
      <name val="Aptos Narrow"/>
      <family val="2"/>
      <scheme val="minor"/>
    </font>
    <font>
      <sz val="9"/>
      <color indexed="81"/>
      <name val="Tahoma"/>
      <family val="2"/>
    </font>
    <font>
      <b/>
      <sz val="9"/>
      <color indexed="81"/>
      <name val="Tahoma"/>
      <family val="2"/>
    </font>
  </fonts>
  <fills count="9">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theme="4" tint="-0.499984740745262"/>
        <bgColor indexed="64"/>
      </patternFill>
    </fill>
    <fill>
      <patternFill patternType="solid">
        <fgColor rgb="FFB1B0B0" tint="-0.499984740745262"/>
        <bgColor indexed="64"/>
      </patternFill>
    </fill>
    <fill>
      <patternFill patternType="solid">
        <fgColor rgb="FF70C6AF"/>
        <bgColor indexed="64"/>
      </patternFill>
    </fill>
    <fill>
      <patternFill patternType="solid">
        <fgColor theme="4" tint="0.59999389629810485"/>
        <bgColor indexed="64"/>
      </patternFill>
    </fill>
    <fill>
      <patternFill patternType="solid">
        <fgColor theme="2" tint="-0.499984740745262"/>
        <bgColor indexed="64"/>
      </patternFill>
    </fill>
  </fills>
  <borders count="24">
    <border>
      <left/>
      <right/>
      <top/>
      <bottom/>
      <diagonal/>
    </border>
    <border>
      <left style="thin">
        <color auto="1"/>
      </left>
      <right/>
      <top style="thin">
        <color auto="1"/>
      </top>
      <bottom style="thin">
        <color theme="0"/>
      </bottom>
      <diagonal/>
    </border>
    <border>
      <left/>
      <right/>
      <top style="thin">
        <color auto="1"/>
      </top>
      <bottom style="thin">
        <color theme="0"/>
      </bottom>
      <diagonal/>
    </border>
    <border>
      <left/>
      <right style="thin">
        <color indexed="64"/>
      </right>
      <top style="thin">
        <color auto="1"/>
      </top>
      <bottom style="thin">
        <color theme="0"/>
      </bottom>
      <diagonal/>
    </border>
    <border>
      <left style="thin">
        <color auto="1"/>
      </left>
      <right style="thin">
        <color auto="1"/>
      </right>
      <top style="thin">
        <color auto="1"/>
      </top>
      <bottom style="thin">
        <color theme="0"/>
      </bottom>
      <diagonal/>
    </border>
    <border>
      <left style="thin">
        <color auto="1"/>
      </left>
      <right/>
      <top style="thin">
        <color theme="0"/>
      </top>
      <bottom/>
      <diagonal/>
    </border>
    <border>
      <left/>
      <right/>
      <top style="thin">
        <color theme="0"/>
      </top>
      <bottom/>
      <diagonal/>
    </border>
    <border>
      <left/>
      <right style="thin">
        <color indexed="64"/>
      </right>
      <top style="thin">
        <color theme="0"/>
      </top>
      <bottom/>
      <diagonal/>
    </border>
    <border>
      <left style="thin">
        <color auto="1"/>
      </left>
      <right style="thin">
        <color auto="1"/>
      </right>
      <top style="thin">
        <color theme="0"/>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3">
    <xf numFmtId="0" fontId="0" fillId="0" borderId="0"/>
    <xf numFmtId="165" fontId="1" fillId="0" borderId="0" applyFont="0" applyFill="0" applyBorder="0" applyAlignment="0" applyProtection="0"/>
    <xf numFmtId="164" fontId="1" fillId="0" borderId="0" applyFont="0" applyFill="0" applyBorder="0" applyAlignment="0" applyProtection="0"/>
    <xf numFmtId="0" fontId="3" fillId="0" borderId="0" applyNumberFormat="0" applyFill="0" applyBorder="0" applyAlignment="0" applyProtection="0"/>
    <xf numFmtId="166" fontId="8" fillId="0" borderId="0"/>
    <xf numFmtId="0" fontId="11" fillId="0" borderId="0"/>
    <xf numFmtId="168" fontId="1" fillId="0" borderId="0" applyFont="0" applyFill="0" applyBorder="0" applyAlignment="0" applyProtection="0"/>
    <xf numFmtId="41" fontId="1" fillId="0" borderId="0" applyFont="0" applyFill="0" applyBorder="0" applyAlignment="0" applyProtection="0"/>
    <xf numFmtId="175" fontId="1" fillId="0" borderId="0" applyFont="0" applyFill="0" applyBorder="0" applyAlignment="0" applyProtection="0"/>
    <xf numFmtId="0" fontId="11" fillId="0" borderId="0"/>
    <xf numFmtId="165" fontId="11" fillId="0" borderId="0" applyFont="0" applyFill="0" applyBorder="0" applyAlignment="0" applyProtection="0"/>
    <xf numFmtId="9" fontId="1" fillId="0" borderId="0" applyFont="0" applyFill="0" applyBorder="0" applyAlignment="0" applyProtection="0"/>
    <xf numFmtId="0" fontId="22" fillId="0" borderId="0">
      <protection locked="0"/>
    </xf>
    <xf numFmtId="175" fontId="22" fillId="0" borderId="0"/>
    <xf numFmtId="165" fontId="1" fillId="0" borderId="0" applyFont="0" applyFill="0" applyBorder="0" applyAlignment="0" applyProtection="0"/>
    <xf numFmtId="41" fontId="11" fillId="0" borderId="0"/>
    <xf numFmtId="164" fontId="22" fillId="0" borderId="0"/>
    <xf numFmtId="0" fontId="11"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1" fillId="0" borderId="0" applyFont="0" applyFill="0" applyBorder="0" applyAlignment="0" applyProtection="0"/>
    <xf numFmtId="164" fontId="22" fillId="0" borderId="0"/>
  </cellStyleXfs>
  <cellXfs count="350">
    <xf numFmtId="0" fontId="0" fillId="0" borderId="0" xfId="0"/>
    <xf numFmtId="0" fontId="6" fillId="0" borderId="0" xfId="0" applyFont="1"/>
    <xf numFmtId="0" fontId="7" fillId="0" borderId="0" xfId="0" applyFont="1"/>
    <xf numFmtId="0" fontId="6" fillId="0" borderId="0" xfId="0" applyFont="1" applyAlignment="1">
      <alignment horizontal="center"/>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left"/>
    </xf>
    <xf numFmtId="170" fontId="6" fillId="0" borderId="0" xfId="0" applyNumberFormat="1" applyFont="1"/>
    <xf numFmtId="0" fontId="7" fillId="0" borderId="0" xfId="0" applyFont="1" applyAlignment="1">
      <alignment horizontal="left" wrapText="1" indent="1"/>
    </xf>
    <xf numFmtId="169" fontId="7" fillId="0" borderId="0" xfId="0" applyNumberFormat="1" applyFont="1" applyAlignment="1">
      <alignment vertical="center"/>
    </xf>
    <xf numFmtId="169" fontId="7" fillId="0" borderId="0" xfId="0" applyNumberFormat="1" applyFont="1" applyAlignment="1">
      <alignment horizontal="center" vertical="center"/>
    </xf>
    <xf numFmtId="173" fontId="6" fillId="0" borderId="0" xfId="0" applyNumberFormat="1" applyFont="1" applyAlignment="1">
      <alignment horizontal="left" indent="1"/>
    </xf>
    <xf numFmtId="0" fontId="6" fillId="0" borderId="0" xfId="0" applyFont="1" applyAlignment="1">
      <alignment horizontal="left"/>
    </xf>
    <xf numFmtId="0" fontId="6" fillId="0" borderId="0" xfId="0" applyFont="1" applyAlignment="1">
      <alignment wrapText="1"/>
    </xf>
    <xf numFmtId="165" fontId="6" fillId="0" borderId="0" xfId="1" applyFont="1"/>
    <xf numFmtId="0" fontId="4" fillId="0" borderId="0" xfId="5" quotePrefix="1" applyFont="1"/>
    <xf numFmtId="0" fontId="4" fillId="0" borderId="0" xfId="5" quotePrefix="1" applyFont="1" applyAlignment="1">
      <alignment horizontal="center"/>
    </xf>
    <xf numFmtId="0" fontId="7" fillId="0" borderId="0" xfId="0" applyFont="1" applyAlignment="1">
      <alignment horizontal="center"/>
    </xf>
    <xf numFmtId="0" fontId="5" fillId="0" borderId="0" xfId="5" quotePrefix="1" applyFont="1" applyAlignment="1">
      <alignment horizontal="center"/>
    </xf>
    <xf numFmtId="0" fontId="5" fillId="0" borderId="0" xfId="5" quotePrefix="1" applyFont="1"/>
    <xf numFmtId="0" fontId="12" fillId="0" borderId="0" xfId="0" applyFont="1" applyAlignment="1">
      <alignment horizontal="left"/>
    </xf>
    <xf numFmtId="166" fontId="4" fillId="3" borderId="0" xfId="4" applyFont="1" applyFill="1"/>
    <xf numFmtId="0" fontId="7" fillId="0" borderId="0" xfId="0" applyFont="1" applyAlignment="1">
      <alignment horizontal="center" wrapText="1"/>
    </xf>
    <xf numFmtId="0" fontId="12" fillId="0" borderId="0" xfId="0" applyFont="1" applyAlignment="1">
      <alignment vertical="center"/>
    </xf>
    <xf numFmtId="0" fontId="14" fillId="0" borderId="9" xfId="0" applyFont="1" applyBorder="1"/>
    <xf numFmtId="3" fontId="6" fillId="0" borderId="0" xfId="0" applyNumberFormat="1" applyFont="1"/>
    <xf numFmtId="175" fontId="6" fillId="0" borderId="0" xfId="0" applyNumberFormat="1" applyFont="1"/>
    <xf numFmtId="171" fontId="6" fillId="0" borderId="0" xfId="0" applyNumberFormat="1" applyFont="1"/>
    <xf numFmtId="175" fontId="7" fillId="0" borderId="0" xfId="0" applyNumberFormat="1" applyFont="1"/>
    <xf numFmtId="0" fontId="14" fillId="0" borderId="0" xfId="0" applyFont="1"/>
    <xf numFmtId="174" fontId="6" fillId="0" borderId="0" xfId="1" applyNumberFormat="1" applyFont="1"/>
    <xf numFmtId="0" fontId="17" fillId="0" borderId="9" xfId="0" applyFont="1" applyBorder="1"/>
    <xf numFmtId="0" fontId="18" fillId="0" borderId="9" xfId="0" quotePrefix="1" applyFont="1" applyBorder="1"/>
    <xf numFmtId="41" fontId="6" fillId="0" borderId="0" xfId="0" applyNumberFormat="1" applyFont="1"/>
    <xf numFmtId="171" fontId="6" fillId="0" borderId="0" xfId="6" applyNumberFormat="1" applyFont="1" applyBorder="1"/>
    <xf numFmtId="0" fontId="6" fillId="0" borderId="0" xfId="0" applyFont="1" applyAlignment="1">
      <alignment vertical="center"/>
    </xf>
    <xf numFmtId="0" fontId="4" fillId="0" borderId="0" xfId="5" quotePrefix="1" applyFont="1" applyAlignment="1">
      <alignment horizontal="left"/>
    </xf>
    <xf numFmtId="0" fontId="7" fillId="0" borderId="0" xfId="0" applyFont="1" applyAlignment="1">
      <alignment horizontal="left"/>
    </xf>
    <xf numFmtId="171" fontId="6" fillId="0" borderId="0" xfId="6" applyNumberFormat="1" applyFont="1" applyAlignment="1">
      <alignment vertical="center"/>
    </xf>
    <xf numFmtId="41" fontId="6" fillId="0" borderId="0" xfId="0" applyNumberFormat="1" applyFont="1" applyAlignment="1">
      <alignment vertical="center"/>
    </xf>
    <xf numFmtId="171" fontId="6" fillId="0" borderId="0" xfId="6" applyNumberFormat="1" applyFont="1" applyFill="1" applyAlignment="1">
      <alignment vertical="center"/>
    </xf>
    <xf numFmtId="164" fontId="6" fillId="0" borderId="0" xfId="2" applyFont="1" applyFill="1" applyAlignment="1">
      <alignment vertical="center"/>
    </xf>
    <xf numFmtId="175" fontId="6" fillId="0" borderId="0" xfId="0" applyNumberFormat="1" applyFont="1" applyAlignment="1">
      <alignment vertical="center"/>
    </xf>
    <xf numFmtId="171" fontId="6" fillId="0" borderId="0" xfId="6" applyNumberFormat="1" applyFont="1"/>
    <xf numFmtId="0" fontId="12" fillId="0" borderId="0" xfId="0" applyFont="1"/>
    <xf numFmtId="166" fontId="4" fillId="0" borderId="0" xfId="4" applyFont="1" applyAlignment="1">
      <alignment wrapText="1"/>
    </xf>
    <xf numFmtId="166" fontId="4" fillId="0" borderId="0" xfId="4" applyFont="1"/>
    <xf numFmtId="0" fontId="6" fillId="0" borderId="0" xfId="0" applyFont="1" applyAlignment="1">
      <alignment horizontal="center" wrapText="1"/>
    </xf>
    <xf numFmtId="177" fontId="6" fillId="0" borderId="0" xfId="0" applyNumberFormat="1" applyFont="1" applyAlignment="1">
      <alignment vertical="center"/>
    </xf>
    <xf numFmtId="177" fontId="7" fillId="0" borderId="0" xfId="0" applyNumberFormat="1" applyFont="1" applyAlignment="1">
      <alignment vertical="center"/>
    </xf>
    <xf numFmtId="175" fontId="7" fillId="0" borderId="0" xfId="0" applyNumberFormat="1" applyFont="1" applyAlignment="1">
      <alignment vertical="center"/>
    </xf>
    <xf numFmtId="174" fontId="6" fillId="0" borderId="0" xfId="1" applyNumberFormat="1" applyFont="1" applyAlignment="1">
      <alignment vertical="center"/>
    </xf>
    <xf numFmtId="171" fontId="6" fillId="0" borderId="0" xfId="0" applyNumberFormat="1" applyFont="1" applyAlignment="1">
      <alignment vertical="center"/>
    </xf>
    <xf numFmtId="172" fontId="5" fillId="0" borderId="0" xfId="0" applyNumberFormat="1" applyFont="1" applyAlignment="1">
      <alignment vertical="center"/>
    </xf>
    <xf numFmtId="0" fontId="13" fillId="0" borderId="0" xfId="0" applyFont="1" applyAlignment="1">
      <alignment vertical="center"/>
    </xf>
    <xf numFmtId="0" fontId="9" fillId="0" borderId="0" xfId="0" applyFont="1" applyAlignment="1">
      <alignment vertical="center"/>
    </xf>
    <xf numFmtId="0" fontId="7" fillId="0" borderId="0" xfId="0" applyFont="1" applyAlignment="1">
      <alignment vertical="center" wrapText="1"/>
    </xf>
    <xf numFmtId="175" fontId="7" fillId="0" borderId="0" xfId="8" applyFont="1" applyBorder="1" applyAlignment="1">
      <alignment vertical="center"/>
    </xf>
    <xf numFmtId="175" fontId="13" fillId="0" borderId="0" xfId="0" applyNumberFormat="1" applyFont="1" applyAlignment="1">
      <alignment vertical="center"/>
    </xf>
    <xf numFmtId="0" fontId="13" fillId="0" borderId="0" xfId="0" applyFont="1"/>
    <xf numFmtId="0" fontId="6" fillId="0" borderId="0" xfId="0" applyFont="1" applyAlignment="1">
      <alignment horizontal="left" vertical="center" wrapText="1"/>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left" wrapText="1"/>
    </xf>
    <xf numFmtId="0" fontId="18" fillId="0" borderId="0" xfId="0" applyFont="1"/>
    <xf numFmtId="0" fontId="5" fillId="0" borderId="0" xfId="5" applyFont="1"/>
    <xf numFmtId="0" fontId="5" fillId="0" borderId="0" xfId="5" applyFont="1" applyAlignment="1">
      <alignment horizontal="center" vertical="center"/>
    </xf>
    <xf numFmtId="0" fontId="5" fillId="0" borderId="0" xfId="5" applyFont="1" applyAlignment="1">
      <alignment horizontal="center"/>
    </xf>
    <xf numFmtId="167" fontId="5" fillId="0" borderId="0" xfId="5" applyNumberFormat="1" applyFont="1"/>
    <xf numFmtId="0" fontId="4" fillId="0" borderId="0" xfId="5" applyFont="1"/>
    <xf numFmtId="0" fontId="19" fillId="0" borderId="0" xfId="5" applyFont="1"/>
    <xf numFmtId="171" fontId="5" fillId="0" borderId="0" xfId="5" applyNumberFormat="1" applyFont="1"/>
    <xf numFmtId="167" fontId="4" fillId="0" borderId="0" xfId="5" applyNumberFormat="1" applyFont="1"/>
    <xf numFmtId="41" fontId="18" fillId="0" borderId="0" xfId="7" applyFont="1"/>
    <xf numFmtId="41" fontId="13" fillId="0" borderId="0" xfId="5" applyNumberFormat="1" applyFont="1"/>
    <xf numFmtId="41" fontId="5" fillId="0" borderId="0" xfId="7" applyFont="1"/>
    <xf numFmtId="41" fontId="5" fillId="0" borderId="0" xfId="5" applyNumberFormat="1" applyFont="1"/>
    <xf numFmtId="168" fontId="5" fillId="0" borderId="0" xfId="6" applyFont="1"/>
    <xf numFmtId="175" fontId="5" fillId="0" borderId="0" xfId="5" applyNumberFormat="1" applyFont="1"/>
    <xf numFmtId="3" fontId="5" fillId="0" borderId="0" xfId="9" applyNumberFormat="1" applyFont="1"/>
    <xf numFmtId="0" fontId="5" fillId="0" borderId="0" xfId="9" applyFont="1"/>
    <xf numFmtId="0" fontId="5" fillId="0" borderId="0" xfId="9" applyFont="1" applyAlignment="1">
      <alignment horizontal="center"/>
    </xf>
    <xf numFmtId="167" fontId="5" fillId="0" borderId="0" xfId="9" applyNumberFormat="1" applyFont="1"/>
    <xf numFmtId="0" fontId="5" fillId="0" borderId="0" xfId="5" applyFont="1" applyAlignment="1">
      <alignment horizontal="left"/>
    </xf>
    <xf numFmtId="175" fontId="20" fillId="0" borderId="0" xfId="8" applyFont="1" applyAlignment="1">
      <alignment vertical="center"/>
    </xf>
    <xf numFmtId="41" fontId="6" fillId="0" borderId="0" xfId="7" applyFont="1" applyAlignment="1">
      <alignment horizontal="center"/>
    </xf>
    <xf numFmtId="3" fontId="20" fillId="0" borderId="0" xfId="0" applyNumberFormat="1" applyFont="1" applyAlignment="1">
      <alignment horizontal="right" vertical="center"/>
    </xf>
    <xf numFmtId="0" fontId="20" fillId="0" borderId="0" xfId="0" applyFont="1" applyAlignment="1">
      <alignment horizontal="left" vertical="center" wrapText="1"/>
    </xf>
    <xf numFmtId="41" fontId="5" fillId="0" borderId="0" xfId="7" applyFont="1" applyAlignment="1">
      <alignment horizontal="center"/>
    </xf>
    <xf numFmtId="169" fontId="7" fillId="0" borderId="10" xfId="1" applyNumberFormat="1" applyFont="1" applyFill="1" applyBorder="1" applyAlignment="1">
      <alignment horizontal="center"/>
    </xf>
    <xf numFmtId="169" fontId="7" fillId="0" borderId="0" xfId="1" applyNumberFormat="1" applyFont="1" applyFill="1" applyBorder="1"/>
    <xf numFmtId="169" fontId="6" fillId="0" borderId="0" xfId="1" applyNumberFormat="1" applyFont="1" applyFill="1" applyBorder="1"/>
    <xf numFmtId="169" fontId="6" fillId="0" borderId="10" xfId="1" applyNumberFormat="1" applyFont="1" applyFill="1" applyBorder="1" applyAlignment="1">
      <alignment horizontal="center"/>
    </xf>
    <xf numFmtId="172" fontId="6" fillId="0" borderId="13" xfId="1" applyNumberFormat="1" applyFont="1" applyFill="1" applyBorder="1" applyAlignment="1">
      <alignment vertical="center"/>
    </xf>
    <xf numFmtId="169" fontId="6" fillId="0" borderId="14" xfId="1" applyNumberFormat="1" applyFont="1" applyFill="1" applyBorder="1" applyAlignment="1">
      <alignment horizontal="center" vertical="center"/>
    </xf>
    <xf numFmtId="169" fontId="6" fillId="0" borderId="7" xfId="1" applyNumberFormat="1" applyFont="1" applyFill="1" applyBorder="1" applyAlignment="1">
      <alignment horizontal="center"/>
    </xf>
    <xf numFmtId="171" fontId="5" fillId="0" borderId="0" xfId="5" applyNumberFormat="1" applyFont="1" applyAlignment="1">
      <alignment horizontal="center"/>
    </xf>
    <xf numFmtId="172" fontId="5" fillId="0" borderId="0" xfId="5" applyNumberFormat="1" applyFont="1" applyAlignment="1">
      <alignment horizontal="right"/>
    </xf>
    <xf numFmtId="41" fontId="6" fillId="0" borderId="0" xfId="0" applyNumberFormat="1" applyFont="1" applyAlignment="1">
      <alignment horizontal="center"/>
    </xf>
    <xf numFmtId="168" fontId="5" fillId="0" borderId="0" xfId="5" applyNumberFormat="1" applyFont="1" applyAlignment="1">
      <alignment horizontal="center"/>
    </xf>
    <xf numFmtId="0" fontId="3" fillId="0" borderId="0" xfId="3" applyFill="1" applyAlignment="1">
      <alignment horizontal="center"/>
    </xf>
    <xf numFmtId="165" fontId="6" fillId="0" borderId="8" xfId="1" applyFont="1" applyFill="1" applyBorder="1" applyAlignment="1">
      <alignment horizontal="left" vertical="center" indent="1"/>
    </xf>
    <xf numFmtId="165" fontId="6" fillId="0" borderId="11" xfId="1" applyFont="1" applyFill="1" applyBorder="1" applyAlignment="1">
      <alignment horizontal="left" vertical="center" indent="1"/>
    </xf>
    <xf numFmtId="165" fontId="7" fillId="0" borderId="11" xfId="1" applyFont="1" applyFill="1" applyBorder="1" applyAlignment="1">
      <alignment horizontal="left" vertical="center" indent="1"/>
    </xf>
    <xf numFmtId="165" fontId="6" fillId="0" borderId="0" xfId="1" applyFont="1" applyFill="1" applyAlignment="1">
      <alignment vertical="center"/>
    </xf>
    <xf numFmtId="165" fontId="5" fillId="0" borderId="0" xfId="1" applyFont="1" applyAlignment="1">
      <alignment vertical="center"/>
    </xf>
    <xf numFmtId="165" fontId="5" fillId="0" borderId="0" xfId="1" applyFont="1"/>
    <xf numFmtId="0" fontId="4" fillId="0" borderId="16" xfId="0" applyFont="1" applyBorder="1" applyAlignment="1">
      <alignment horizontal="center" vertical="center" wrapText="1"/>
    </xf>
    <xf numFmtId="165" fontId="6" fillId="0" borderId="0" xfId="0" applyNumberFormat="1" applyFont="1"/>
    <xf numFmtId="168" fontId="6" fillId="0" borderId="0" xfId="0" applyNumberFormat="1" applyFont="1"/>
    <xf numFmtId="0" fontId="5" fillId="0" borderId="16" xfId="0" applyFont="1" applyBorder="1" applyAlignment="1">
      <alignment horizontal="center" vertical="center"/>
    </xf>
    <xf numFmtId="14" fontId="0" fillId="0" borderId="16" xfId="0" applyNumberFormat="1" applyBorder="1"/>
    <xf numFmtId="165" fontId="0" fillId="0" borderId="16" xfId="1" applyFont="1" applyFill="1" applyBorder="1"/>
    <xf numFmtId="10" fontId="0" fillId="0" borderId="16" xfId="11" applyNumberFormat="1" applyFont="1" applyFill="1" applyBorder="1"/>
    <xf numFmtId="10" fontId="6" fillId="0" borderId="16" xfId="0" applyNumberFormat="1" applyFont="1" applyBorder="1"/>
    <xf numFmtId="0" fontId="6" fillId="0" borderId="16" xfId="0" applyFont="1" applyBorder="1"/>
    <xf numFmtId="165" fontId="7" fillId="0" borderId="16" xfId="1" applyFont="1" applyFill="1" applyBorder="1"/>
    <xf numFmtId="167" fontId="4" fillId="0" borderId="16" xfId="5" applyNumberFormat="1" applyFont="1" applyBorder="1" applyAlignment="1">
      <alignment horizontal="center" vertical="center" wrapText="1"/>
    </xf>
    <xf numFmtId="165" fontId="5" fillId="0" borderId="16" xfId="1" applyFont="1" applyFill="1" applyBorder="1"/>
    <xf numFmtId="9" fontId="6" fillId="0" borderId="0" xfId="0" applyNumberFormat="1" applyFont="1" applyAlignment="1">
      <alignment horizontal="center" vertical="center"/>
    </xf>
    <xf numFmtId="0" fontId="6" fillId="0" borderId="0" xfId="0" applyFont="1" applyAlignment="1">
      <alignment horizontal="center" vertical="center"/>
    </xf>
    <xf numFmtId="0" fontId="5" fillId="0" borderId="21" xfId="5" applyFont="1" applyBorder="1"/>
    <xf numFmtId="0" fontId="5" fillId="0" borderId="23" xfId="5" applyFont="1" applyBorder="1"/>
    <xf numFmtId="0" fontId="4" fillId="2" borderId="21" xfId="5" applyFont="1" applyFill="1" applyBorder="1"/>
    <xf numFmtId="0" fontId="4" fillId="2" borderId="23" xfId="5" applyFont="1" applyFill="1" applyBorder="1"/>
    <xf numFmtId="172" fontId="4" fillId="2" borderId="16" xfId="8" applyNumberFormat="1" applyFont="1" applyFill="1" applyBorder="1"/>
    <xf numFmtId="172" fontId="4" fillId="2" borderId="16" xfId="8" applyNumberFormat="1" applyFont="1" applyFill="1" applyBorder="1" applyAlignment="1">
      <alignment horizontal="center"/>
    </xf>
    <xf numFmtId="178" fontId="4" fillId="2" borderId="16" xfId="7" applyNumberFormat="1" applyFont="1" applyFill="1" applyBorder="1"/>
    <xf numFmtId="168" fontId="4" fillId="2" borderId="16" xfId="6" applyFont="1" applyFill="1" applyBorder="1"/>
    <xf numFmtId="168" fontId="4" fillId="2" borderId="16" xfId="6" applyFont="1" applyFill="1" applyBorder="1" applyAlignment="1">
      <alignment horizontal="center"/>
    </xf>
    <xf numFmtId="165" fontId="5" fillId="0" borderId="16" xfId="1" quotePrefix="1" applyFont="1" applyFill="1" applyBorder="1"/>
    <xf numFmtId="165" fontId="20" fillId="0" borderId="16" xfId="1" applyFont="1" applyFill="1" applyBorder="1" applyAlignment="1">
      <alignment horizontal="right" vertical="center"/>
    </xf>
    <xf numFmtId="165" fontId="6" fillId="0" borderId="16" xfId="1" applyFont="1" applyFill="1" applyBorder="1" applyAlignment="1">
      <alignment horizontal="right" vertical="center"/>
    </xf>
    <xf numFmtId="175" fontId="20" fillId="0" borderId="0" xfId="8" applyFont="1" applyFill="1" applyAlignment="1">
      <alignment vertical="center"/>
    </xf>
    <xf numFmtId="0" fontId="5" fillId="0" borderId="18" xfId="0" applyFont="1" applyBorder="1"/>
    <xf numFmtId="0" fontId="5" fillId="0" borderId="19" xfId="0" applyFont="1" applyBorder="1"/>
    <xf numFmtId="167" fontId="4" fillId="0" borderId="17" xfId="0" applyNumberFormat="1" applyFont="1" applyBorder="1" applyAlignment="1">
      <alignment horizontal="center" vertical="center" wrapText="1"/>
    </xf>
    <xf numFmtId="0" fontId="7" fillId="0" borderId="9" xfId="0" applyFont="1" applyBorder="1" applyAlignment="1">
      <alignment vertical="center" wrapText="1"/>
    </xf>
    <xf numFmtId="165" fontId="7" fillId="0" borderId="11" xfId="1" applyFont="1" applyFill="1" applyBorder="1"/>
    <xf numFmtId="0" fontId="16" fillId="0" borderId="9" xfId="0" applyFont="1" applyBorder="1" applyAlignment="1">
      <alignment vertical="center" wrapText="1"/>
    </xf>
    <xf numFmtId="0" fontId="6" fillId="0" borderId="0" xfId="0" applyFont="1" applyAlignment="1">
      <alignment vertical="center" wrapText="1"/>
    </xf>
    <xf numFmtId="165" fontId="6" fillId="0" borderId="11" xfId="1" applyFont="1" applyFill="1" applyBorder="1" applyAlignment="1">
      <alignment vertical="center"/>
    </xf>
    <xf numFmtId="0" fontId="6" fillId="0" borderId="9" xfId="0" applyFont="1" applyBorder="1" applyAlignment="1">
      <alignment vertical="center" wrapText="1"/>
    </xf>
    <xf numFmtId="0" fontId="7" fillId="0" borderId="9" xfId="0" applyFont="1" applyBorder="1" applyAlignment="1">
      <alignment horizontal="left" vertical="center" wrapText="1"/>
    </xf>
    <xf numFmtId="0" fontId="7" fillId="0" borderId="0" xfId="0" applyFont="1" applyAlignment="1">
      <alignment horizontal="left" vertical="center" wrapText="1"/>
    </xf>
    <xf numFmtId="0" fontId="6" fillId="0" borderId="9" xfId="0" applyFont="1" applyBorder="1" applyAlignment="1">
      <alignment vertical="center"/>
    </xf>
    <xf numFmtId="165" fontId="7" fillId="0" borderId="11" xfId="1" applyFont="1" applyFill="1" applyBorder="1" applyAlignment="1">
      <alignment vertical="center"/>
    </xf>
    <xf numFmtId="0" fontId="6" fillId="0" borderId="9"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165" fontId="7" fillId="0" borderId="15" xfId="1" applyFont="1" applyFill="1" applyBorder="1" applyAlignment="1">
      <alignment vertical="center"/>
    </xf>
    <xf numFmtId="0" fontId="16" fillId="0" borderId="16" xfId="0" applyFont="1" applyBorder="1" applyAlignment="1">
      <alignment horizontal="center" vertical="center" wrapText="1"/>
    </xf>
    <xf numFmtId="165" fontId="7" fillId="0" borderId="16" xfId="1" applyFont="1" applyFill="1" applyBorder="1" applyAlignment="1">
      <alignment vertical="center"/>
    </xf>
    <xf numFmtId="0" fontId="7" fillId="0" borderId="16" xfId="0" applyFont="1" applyBorder="1" applyAlignment="1">
      <alignment vertical="center" wrapText="1"/>
    </xf>
    <xf numFmtId="165" fontId="7" fillId="0" borderId="16" xfId="1" applyFont="1" applyFill="1" applyBorder="1" applyAlignment="1">
      <alignment vertical="center" wrapText="1"/>
    </xf>
    <xf numFmtId="49" fontId="6" fillId="0" borderId="16" xfId="0" applyNumberFormat="1" applyFont="1" applyBorder="1" applyAlignment="1">
      <alignment vertical="center" wrapText="1"/>
    </xf>
    <xf numFmtId="0" fontId="6" fillId="0" borderId="16" xfId="0" applyFont="1" applyBorder="1" applyAlignment="1">
      <alignment vertical="center" wrapText="1"/>
    </xf>
    <xf numFmtId="165" fontId="4" fillId="0" borderId="16" xfId="1" applyFont="1" applyFill="1" applyBorder="1" applyAlignment="1">
      <alignment horizontal="center" vertical="center" wrapText="1"/>
    </xf>
    <xf numFmtId="0" fontId="4" fillId="0" borderId="18" xfId="0" applyFont="1" applyBorder="1" applyAlignment="1">
      <alignment horizontal="center" vertical="center"/>
    </xf>
    <xf numFmtId="0" fontId="5" fillId="0" borderId="20" xfId="0" applyFont="1" applyBorder="1"/>
    <xf numFmtId="0" fontId="10" fillId="0" borderId="9" xfId="0" applyFont="1" applyBorder="1" applyAlignment="1">
      <alignment horizontal="center" vertical="center"/>
    </xf>
    <xf numFmtId="0" fontId="13" fillId="0" borderId="10" xfId="0" applyFont="1" applyBorder="1"/>
    <xf numFmtId="165" fontId="10" fillId="0" borderId="11" xfId="1" applyFont="1" applyFill="1" applyBorder="1" applyAlignment="1">
      <alignment horizontal="center" vertical="center" wrapText="1"/>
    </xf>
    <xf numFmtId="0" fontId="6" fillId="0" borderId="9" xfId="0" applyFont="1" applyBorder="1"/>
    <xf numFmtId="0" fontId="7" fillId="0" borderId="10" xfId="0" applyFont="1" applyBorder="1"/>
    <xf numFmtId="165" fontId="6" fillId="0" borderId="11" xfId="1" applyFont="1" applyFill="1" applyBorder="1" applyAlignment="1"/>
    <xf numFmtId="0" fontId="15" fillId="0" borderId="0" xfId="0" applyFont="1"/>
    <xf numFmtId="49" fontId="7" fillId="0" borderId="0" xfId="0" applyNumberFormat="1" applyFont="1" applyAlignment="1">
      <alignment horizontal="center"/>
    </xf>
    <xf numFmtId="49" fontId="6" fillId="0" borderId="9" xfId="0" applyNumberFormat="1" applyFont="1" applyBorder="1"/>
    <xf numFmtId="49" fontId="6" fillId="0" borderId="0" xfId="0" applyNumberFormat="1" applyFont="1"/>
    <xf numFmtId="49" fontId="7" fillId="0" borderId="0" xfId="0" applyNumberFormat="1" applyFont="1"/>
    <xf numFmtId="0" fontId="7" fillId="0" borderId="9" xfId="0" applyFont="1" applyBorder="1"/>
    <xf numFmtId="165" fontId="7" fillId="0" borderId="11" xfId="1" applyFont="1" applyFill="1" applyBorder="1" applyAlignment="1"/>
    <xf numFmtId="0" fontId="4" fillId="0" borderId="9" xfId="0" applyFont="1" applyBorder="1" applyAlignment="1">
      <alignment horizontal="center" vertical="center"/>
    </xf>
    <xf numFmtId="0" fontId="5" fillId="0" borderId="0" xfId="0" applyFont="1"/>
    <xf numFmtId="0" fontId="5" fillId="0" borderId="10" xfId="0" applyFont="1" applyBorder="1"/>
    <xf numFmtId="165" fontId="4" fillId="0" borderId="11" xfId="1" applyFont="1" applyFill="1" applyBorder="1" applyAlignment="1">
      <alignment horizontal="center" vertical="center"/>
    </xf>
    <xf numFmtId="0" fontId="16" fillId="0" borderId="10" xfId="0" applyFont="1" applyBorder="1"/>
    <xf numFmtId="49" fontId="6" fillId="0" borderId="9" xfId="0" quotePrefix="1" applyNumberFormat="1" applyFont="1" applyBorder="1"/>
    <xf numFmtId="49" fontId="6" fillId="0" borderId="0" xfId="0" quotePrefix="1" applyNumberFormat="1" applyFont="1"/>
    <xf numFmtId="0" fontId="6" fillId="0" borderId="10" xfId="0" quotePrefix="1" applyFont="1" applyBorder="1"/>
    <xf numFmtId="0" fontId="7" fillId="0" borderId="12" xfId="0" applyFont="1" applyBorder="1"/>
    <xf numFmtId="0" fontId="7" fillId="0" borderId="13" xfId="0" applyFont="1" applyBorder="1"/>
    <xf numFmtId="0" fontId="7" fillId="0" borderId="14" xfId="0" applyFont="1" applyBorder="1"/>
    <xf numFmtId="165" fontId="7" fillId="0" borderId="15" xfId="1" applyFont="1" applyFill="1" applyBorder="1" applyAlignment="1"/>
    <xf numFmtId="167" fontId="4" fillId="0" borderId="4" xfId="0" applyNumberFormat="1" applyFont="1" applyBorder="1" applyAlignment="1">
      <alignment horizontal="center" vertical="center" wrapText="1"/>
    </xf>
    <xf numFmtId="0" fontId="6" fillId="0" borderId="5" xfId="0" applyFont="1" applyBorder="1" applyAlignment="1">
      <alignment horizontal="left" indent="1"/>
    </xf>
    <xf numFmtId="0" fontId="6" fillId="0" borderId="6" xfId="0" applyFont="1" applyBorder="1"/>
    <xf numFmtId="0" fontId="6" fillId="0" borderId="9" xfId="0" applyFont="1" applyBorder="1" applyAlignment="1">
      <alignment horizontal="left" indent="1"/>
    </xf>
    <xf numFmtId="0" fontId="7" fillId="0" borderId="9" xfId="0" applyFont="1" applyBorder="1" applyAlignment="1">
      <alignment horizontal="left" indent="1"/>
    </xf>
    <xf numFmtId="0" fontId="7" fillId="0" borderId="10" xfId="0" applyFont="1" applyBorder="1" applyAlignment="1">
      <alignment horizontal="center"/>
    </xf>
    <xf numFmtId="169" fontId="6" fillId="0" borderId="0" xfId="0" applyNumberFormat="1" applyFont="1"/>
    <xf numFmtId="169" fontId="6" fillId="0" borderId="10" xfId="0" applyNumberFormat="1" applyFont="1" applyBorder="1" applyAlignment="1">
      <alignment horizontal="center"/>
    </xf>
    <xf numFmtId="169" fontId="7" fillId="0" borderId="0" xfId="0" applyNumberFormat="1" applyFont="1"/>
    <xf numFmtId="169" fontId="7" fillId="0" borderId="10" xfId="0" applyNumberFormat="1" applyFont="1" applyBorder="1" applyAlignment="1">
      <alignment horizontal="center"/>
    </xf>
    <xf numFmtId="0" fontId="7" fillId="0" borderId="12" xfId="0" applyFont="1" applyBorder="1" applyAlignment="1">
      <alignment horizontal="left" vertical="center" indent="1"/>
    </xf>
    <xf numFmtId="0" fontId="23" fillId="4" borderId="16" xfId="12" applyFont="1" applyFill="1" applyBorder="1" applyAlignment="1" applyProtection="1">
      <alignment horizontal="center" vertical="center" wrapText="1"/>
    </xf>
    <xf numFmtId="0" fontId="23" fillId="4" borderId="16" xfId="12" applyFont="1" applyFill="1" applyBorder="1" applyAlignment="1" applyProtection="1">
      <alignment horizontal="center" vertical="center"/>
    </xf>
    <xf numFmtId="14" fontId="23" fillId="4" borderId="16" xfId="12" applyNumberFormat="1" applyFont="1" applyFill="1" applyBorder="1" applyAlignment="1" applyProtection="1">
      <alignment horizontal="center" vertical="center" wrapText="1"/>
    </xf>
    <xf numFmtId="3" fontId="23" fillId="4" borderId="16" xfId="13" applyNumberFormat="1" applyFont="1" applyFill="1" applyBorder="1" applyAlignment="1">
      <alignment horizontal="center" vertical="center"/>
    </xf>
    <xf numFmtId="179" fontId="23" fillId="4" borderId="16" xfId="13" applyNumberFormat="1" applyFont="1" applyFill="1" applyBorder="1" applyAlignment="1">
      <alignment horizontal="center" vertical="center"/>
    </xf>
    <xf numFmtId="0" fontId="23" fillId="4" borderId="16" xfId="13" applyNumberFormat="1" applyFont="1" applyFill="1" applyBorder="1" applyAlignment="1">
      <alignment horizontal="center" vertical="center" wrapText="1"/>
    </xf>
    <xf numFmtId="0" fontId="24" fillId="0" borderId="0" xfId="12" applyFont="1" applyProtection="1"/>
    <xf numFmtId="0" fontId="22" fillId="0" borderId="0" xfId="12">
      <protection locked="0"/>
    </xf>
    <xf numFmtId="3" fontId="22" fillId="0" borderId="0" xfId="12" applyNumberFormat="1">
      <protection locked="0"/>
    </xf>
    <xf numFmtId="179" fontId="22" fillId="0" borderId="0" xfId="12" applyNumberFormat="1">
      <protection locked="0"/>
    </xf>
    <xf numFmtId="4" fontId="22" fillId="0" borderId="0" xfId="12" applyNumberFormat="1">
      <protection locked="0"/>
    </xf>
    <xf numFmtId="0" fontId="23" fillId="5" borderId="16" xfId="12" applyFont="1" applyFill="1" applyBorder="1" applyAlignment="1" applyProtection="1">
      <alignment horizontal="center" vertical="center" wrapText="1"/>
    </xf>
    <xf numFmtId="0" fontId="23" fillId="5" borderId="16" xfId="12" applyFont="1" applyFill="1" applyBorder="1" applyAlignment="1" applyProtection="1">
      <alignment horizontal="center" vertical="center"/>
    </xf>
    <xf numFmtId="14" fontId="23" fillId="5" borderId="16" xfId="12" applyNumberFormat="1" applyFont="1" applyFill="1" applyBorder="1" applyAlignment="1" applyProtection="1">
      <alignment horizontal="center" vertical="center" wrapText="1"/>
    </xf>
    <xf numFmtId="3" fontId="23" fillId="5" borderId="16" xfId="13" applyNumberFormat="1" applyFont="1" applyFill="1" applyBorder="1" applyAlignment="1">
      <alignment horizontal="center" vertical="center"/>
    </xf>
    <xf numFmtId="179" fontId="23" fillId="5" borderId="16" xfId="13" applyNumberFormat="1" applyFont="1" applyFill="1" applyBorder="1" applyAlignment="1">
      <alignment horizontal="center" vertical="center"/>
    </xf>
    <xf numFmtId="0" fontId="23" fillId="5" borderId="16" xfId="13" applyNumberFormat="1" applyFont="1" applyFill="1" applyBorder="1" applyAlignment="1">
      <alignment horizontal="center" vertical="center" wrapText="1"/>
    </xf>
    <xf numFmtId="175" fontId="22" fillId="0" borderId="0" xfId="13"/>
    <xf numFmtId="4" fontId="25" fillId="0" borderId="0" xfId="12" applyNumberFormat="1" applyFont="1">
      <protection locked="0"/>
    </xf>
    <xf numFmtId="177" fontId="22" fillId="0" borderId="0" xfId="13" applyNumberFormat="1"/>
    <xf numFmtId="178" fontId="5" fillId="0" borderId="16" xfId="7" applyNumberFormat="1" applyFont="1" applyFill="1" applyBorder="1" applyAlignment="1">
      <alignment horizontal="center"/>
    </xf>
    <xf numFmtId="3" fontId="26" fillId="4" borderId="16" xfId="0" applyNumberFormat="1" applyFont="1" applyFill="1" applyBorder="1" applyAlignment="1">
      <alignment horizontal="center" vertical="center"/>
    </xf>
    <xf numFmtId="14" fontId="26" fillId="4" borderId="16" xfId="0" applyNumberFormat="1" applyFont="1" applyFill="1" applyBorder="1" applyAlignment="1">
      <alignment horizontal="center" vertical="center"/>
    </xf>
    <xf numFmtId="1" fontId="26" fillId="4" borderId="16" xfId="13" applyNumberFormat="1" applyFont="1" applyFill="1" applyBorder="1" applyAlignment="1">
      <alignment horizontal="center" vertical="center"/>
    </xf>
    <xf numFmtId="179" fontId="26" fillId="4" borderId="16" xfId="13" applyNumberFormat="1" applyFont="1" applyFill="1" applyBorder="1" applyAlignment="1">
      <alignment horizontal="center" vertical="center"/>
    </xf>
    <xf numFmtId="0" fontId="0" fillId="0" borderId="0" xfId="0" applyProtection="1">
      <protection locked="0"/>
    </xf>
    <xf numFmtId="179" fontId="0" fillId="0" borderId="0" xfId="0" applyNumberFormat="1" applyProtection="1">
      <protection locked="0"/>
    </xf>
    <xf numFmtId="3" fontId="26" fillId="5" borderId="16" xfId="0" applyNumberFormat="1" applyFont="1" applyFill="1" applyBorder="1" applyAlignment="1">
      <alignment horizontal="center" vertical="center"/>
    </xf>
    <xf numFmtId="14" fontId="26" fillId="5" borderId="16" xfId="0" applyNumberFormat="1" applyFont="1" applyFill="1" applyBorder="1" applyAlignment="1">
      <alignment horizontal="center" vertical="center"/>
    </xf>
    <xf numFmtId="1" fontId="26" fillId="5" borderId="16" xfId="13" applyNumberFormat="1" applyFont="1" applyFill="1" applyBorder="1" applyAlignment="1">
      <alignment horizontal="center" vertical="center"/>
    </xf>
    <xf numFmtId="179" fontId="26" fillId="5" borderId="16" xfId="13" applyNumberFormat="1" applyFont="1" applyFill="1" applyBorder="1" applyAlignment="1">
      <alignment horizontal="center" vertical="center"/>
    </xf>
    <xf numFmtId="180" fontId="27" fillId="6" borderId="0" xfId="14" applyNumberFormat="1" applyFont="1" applyFill="1" applyAlignment="1">
      <alignment horizontal="center" vertical="top"/>
    </xf>
    <xf numFmtId="3" fontId="0" fillId="0" borderId="0" xfId="0" applyNumberFormat="1" applyProtection="1">
      <protection locked="0"/>
    </xf>
    <xf numFmtId="170" fontId="5" fillId="0" borderId="0" xfId="7" applyNumberFormat="1" applyFont="1"/>
    <xf numFmtId="170" fontId="5" fillId="0" borderId="0" xfId="5" applyNumberFormat="1" applyFont="1"/>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0" fillId="0" borderId="21" xfId="0" applyBorder="1"/>
    <xf numFmtId="0" fontId="0" fillId="0" borderId="22" xfId="0" applyBorder="1"/>
    <xf numFmtId="0" fontId="0" fillId="0" borderId="23" xfId="0" applyBorder="1"/>
    <xf numFmtId="14" fontId="6" fillId="0" borderId="16" xfId="0" applyNumberFormat="1" applyFont="1" applyBorder="1"/>
    <xf numFmtId="181" fontId="6" fillId="0" borderId="16" xfId="2" applyNumberFormat="1" applyFont="1" applyBorder="1"/>
    <xf numFmtId="43" fontId="6" fillId="0" borderId="0" xfId="0" applyNumberFormat="1" applyFont="1"/>
    <xf numFmtId="181" fontId="6" fillId="0" borderId="0" xfId="2" applyNumberFormat="1" applyFont="1"/>
    <xf numFmtId="4" fontId="6" fillId="0" borderId="0" xfId="0" applyNumberFormat="1" applyFont="1"/>
    <xf numFmtId="43" fontId="6" fillId="0" borderId="0" xfId="0" applyNumberFormat="1" applyFont="1" applyAlignment="1">
      <alignment vertical="center"/>
    </xf>
    <xf numFmtId="0" fontId="0" fillId="7" borderId="0" xfId="0" applyFill="1"/>
    <xf numFmtId="43" fontId="0" fillId="7" borderId="0" xfId="0" applyNumberFormat="1" applyFill="1"/>
    <xf numFmtId="4" fontId="0" fillId="0" borderId="0" xfId="0" applyNumberFormat="1"/>
    <xf numFmtId="43" fontId="0" fillId="0" borderId="0" xfId="0" applyNumberFormat="1"/>
    <xf numFmtId="4" fontId="7" fillId="0" borderId="0" xfId="0" applyNumberFormat="1" applyFont="1" applyAlignment="1">
      <alignment horizontal="center" wrapText="1"/>
    </xf>
    <xf numFmtId="43" fontId="7" fillId="0" borderId="0" xfId="0" applyNumberFormat="1" applyFont="1" applyAlignment="1">
      <alignment vertical="center"/>
    </xf>
    <xf numFmtId="0" fontId="29" fillId="0" borderId="0" xfId="0" applyFont="1"/>
    <xf numFmtId="10" fontId="30" fillId="0" borderId="16" xfId="0" applyNumberFormat="1" applyFont="1" applyBorder="1"/>
    <xf numFmtId="43" fontId="29" fillId="0" borderId="0" xfId="0" applyNumberFormat="1" applyFont="1"/>
    <xf numFmtId="181" fontId="0" fillId="0" borderId="16" xfId="2" applyNumberFormat="1" applyFont="1" applyFill="1" applyBorder="1"/>
    <xf numFmtId="181" fontId="6" fillId="0" borderId="16" xfId="2" applyNumberFormat="1" applyFont="1" applyFill="1" applyBorder="1"/>
    <xf numFmtId="0" fontId="31" fillId="0" borderId="0" xfId="0" applyFont="1"/>
    <xf numFmtId="43" fontId="7" fillId="0" borderId="0" xfId="0" applyNumberFormat="1" applyFont="1"/>
    <xf numFmtId="181" fontId="0" fillId="0" borderId="0" xfId="7" applyNumberFormat="1" applyFont="1"/>
    <xf numFmtId="41" fontId="0" fillId="0" borderId="0" xfId="7" applyFont="1"/>
    <xf numFmtId="181" fontId="0" fillId="7" borderId="0" xfId="7" applyNumberFormat="1" applyFont="1" applyFill="1"/>
    <xf numFmtId="181" fontId="31" fillId="0" borderId="0" xfId="7" applyNumberFormat="1" applyFont="1"/>
    <xf numFmtId="0" fontId="0" fillId="8" borderId="0" xfId="0" applyFill="1"/>
    <xf numFmtId="181" fontId="0" fillId="8" borderId="0" xfId="7" applyNumberFormat="1" applyFont="1" applyFill="1"/>
    <xf numFmtId="181" fontId="0" fillId="0" borderId="0" xfId="7" applyNumberFormat="1" applyFont="1" applyFill="1"/>
    <xf numFmtId="181" fontId="0" fillId="0" borderId="16" xfId="7" applyNumberFormat="1" applyFont="1" applyFill="1" applyBorder="1"/>
    <xf numFmtId="181" fontId="6" fillId="0" borderId="16" xfId="7" applyNumberFormat="1" applyFont="1" applyBorder="1"/>
    <xf numFmtId="181" fontId="6" fillId="0" borderId="16" xfId="7" applyNumberFormat="1" applyFont="1" applyFill="1" applyBorder="1"/>
    <xf numFmtId="181" fontId="7" fillId="0" borderId="16" xfId="7" applyNumberFormat="1" applyFont="1" applyFill="1" applyBorder="1"/>
    <xf numFmtId="165" fontId="2" fillId="0" borderId="16" xfId="1" applyFont="1" applyFill="1" applyBorder="1"/>
    <xf numFmtId="41" fontId="29" fillId="8" borderId="0" xfId="7" applyFont="1" applyFill="1"/>
    <xf numFmtId="181" fontId="29" fillId="0" borderId="0" xfId="0" applyNumberFormat="1" applyFont="1"/>
    <xf numFmtId="41" fontId="0" fillId="0" borderId="0" xfId="0" applyNumberFormat="1"/>
    <xf numFmtId="164" fontId="29" fillId="0" borderId="0" xfId="2" applyFont="1"/>
    <xf numFmtId="41" fontId="29" fillId="0" borderId="0" xfId="0" applyNumberFormat="1" applyFont="1"/>
    <xf numFmtId="0" fontId="0" fillId="0" borderId="16" xfId="0" applyBorder="1"/>
    <xf numFmtId="184" fontId="6" fillId="0" borderId="0" xfId="0" applyNumberFormat="1" applyFont="1" applyAlignment="1">
      <alignment vertical="center"/>
    </xf>
    <xf numFmtId="14" fontId="6" fillId="0" borderId="0" xfId="0" applyNumberFormat="1" applyFont="1"/>
    <xf numFmtId="1" fontId="6" fillId="0" borderId="0" xfId="0" applyNumberFormat="1" applyFont="1"/>
    <xf numFmtId="0" fontId="18" fillId="0" borderId="21" xfId="0" applyFont="1" applyBorder="1" applyAlignment="1">
      <alignment vertical="center"/>
    </xf>
    <xf numFmtId="168" fontId="18" fillId="0" borderId="0" xfId="0" applyNumberFormat="1" applyFont="1"/>
    <xf numFmtId="43" fontId="18" fillId="0" borderId="0" xfId="0" applyNumberFormat="1" applyFont="1"/>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4" fillId="0" borderId="21" xfId="9" applyFont="1" applyBorder="1" applyAlignment="1">
      <alignment horizontal="center"/>
    </xf>
    <xf numFmtId="0" fontId="4" fillId="0" borderId="22" xfId="9" applyFont="1" applyBorder="1" applyAlignment="1">
      <alignment horizontal="center"/>
    </xf>
    <xf numFmtId="0" fontId="4" fillId="0" borderId="23" xfId="9" applyFont="1" applyBorder="1" applyAlignment="1">
      <alignment horizontal="center"/>
    </xf>
    <xf numFmtId="0" fontId="4" fillId="0" borderId="16" xfId="0" applyFont="1" applyBorder="1" applyAlignment="1">
      <alignment horizontal="center" vertical="center" wrapText="1"/>
    </xf>
    <xf numFmtId="0" fontId="4" fillId="0" borderId="16" xfId="0" applyFont="1" applyBorder="1" applyAlignment="1">
      <alignment horizontal="center" vertical="center"/>
    </xf>
    <xf numFmtId="0" fontId="28" fillId="0" borderId="17" xfId="0" applyFont="1" applyBorder="1" applyAlignment="1">
      <alignment horizontal="center" vertical="center"/>
    </xf>
    <xf numFmtId="0" fontId="28" fillId="0" borderId="15" xfId="0" applyFont="1" applyBorder="1" applyAlignment="1">
      <alignment horizontal="center" vertical="center"/>
    </xf>
    <xf numFmtId="0" fontId="9" fillId="0" borderId="0" xfId="0" applyFont="1" applyAlignment="1">
      <alignment horizontal="left"/>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0" xfId="0" applyFont="1" applyAlignment="1">
      <alignment horizontal="left"/>
    </xf>
    <xf numFmtId="166" fontId="4" fillId="0" borderId="0" xfId="4" applyFont="1" applyAlignment="1">
      <alignment horizontal="left" wrapText="1"/>
    </xf>
    <xf numFmtId="0" fontId="7" fillId="0" borderId="0" xfId="0" applyFont="1" applyAlignment="1">
      <alignment horizontal="center" vertical="center"/>
    </xf>
    <xf numFmtId="165" fontId="7" fillId="0" borderId="16" xfId="1" applyFont="1" applyFill="1" applyBorder="1" applyAlignment="1">
      <alignment horizontal="left" vertical="center" wrapText="1"/>
    </xf>
    <xf numFmtId="165" fontId="6" fillId="0" borderId="16" xfId="1" applyFont="1" applyFill="1" applyBorder="1" applyAlignment="1">
      <alignment horizontal="left" vertical="center" wrapText="1"/>
    </xf>
    <xf numFmtId="165" fontId="7" fillId="0" borderId="16" xfId="1" applyFont="1" applyFill="1" applyBorder="1" applyAlignment="1">
      <alignment horizontal="left" vertical="center"/>
    </xf>
    <xf numFmtId="165" fontId="7" fillId="0" borderId="21" xfId="1" applyFont="1" applyFill="1" applyBorder="1" applyAlignment="1">
      <alignment horizontal="left" vertical="center"/>
    </xf>
    <xf numFmtId="165" fontId="7" fillId="0" borderId="22" xfId="1" applyFont="1" applyFill="1" applyBorder="1" applyAlignment="1">
      <alignment horizontal="left" vertical="center"/>
    </xf>
    <xf numFmtId="165" fontId="7" fillId="0" borderId="23" xfId="1" applyFont="1" applyFill="1" applyBorder="1" applyAlignment="1">
      <alignment horizontal="left" vertical="center"/>
    </xf>
    <xf numFmtId="166" fontId="4" fillId="0" borderId="0" xfId="4" applyFont="1" applyAlignment="1">
      <alignment horizontal="left"/>
    </xf>
    <xf numFmtId="0" fontId="7" fillId="0" borderId="0" xfId="0" applyFont="1" applyAlignment="1">
      <alignment horizontal="left"/>
    </xf>
    <xf numFmtId="165" fontId="6" fillId="0" borderId="21" xfId="1" applyFont="1" applyFill="1" applyBorder="1" applyAlignment="1">
      <alignment horizontal="left" vertical="center" wrapText="1"/>
    </xf>
    <xf numFmtId="165" fontId="6" fillId="0" borderId="22" xfId="1" applyFont="1" applyFill="1" applyBorder="1" applyAlignment="1">
      <alignment horizontal="left" vertical="center" wrapText="1"/>
    </xf>
    <xf numFmtId="165" fontId="6" fillId="0" borderId="23" xfId="1" applyFont="1" applyFill="1" applyBorder="1" applyAlignment="1">
      <alignment horizontal="left" vertical="center" wrapText="1"/>
    </xf>
    <xf numFmtId="165" fontId="7" fillId="0" borderId="16" xfId="1" applyFont="1" applyFill="1" applyBorder="1" applyAlignment="1">
      <alignment horizontal="left" vertical="center" indent="1"/>
    </xf>
    <xf numFmtId="0" fontId="7" fillId="0" borderId="9" xfId="0" applyFont="1" applyBorder="1" applyAlignment="1">
      <alignment vertical="center" wrapText="1"/>
    </xf>
    <xf numFmtId="0" fontId="7" fillId="0" borderId="0" xfId="0" applyFont="1" applyAlignment="1">
      <alignment vertical="center" wrapText="1"/>
    </xf>
    <xf numFmtId="0" fontId="7" fillId="0" borderId="9" xfId="0" applyFont="1" applyBorder="1" applyAlignment="1">
      <alignment horizontal="left" vertical="center" wrapText="1"/>
    </xf>
    <xf numFmtId="0" fontId="7" fillId="0" borderId="0" xfId="0" applyFont="1" applyAlignment="1">
      <alignment horizontal="left" vertical="center" wrapText="1"/>
    </xf>
    <xf numFmtId="0" fontId="6" fillId="0" borderId="9" xfId="0" applyFont="1" applyBorder="1" applyAlignment="1">
      <alignment vertical="center" wrapText="1"/>
    </xf>
    <xf numFmtId="0" fontId="6" fillId="0" borderId="0" xfId="0" applyFont="1" applyAlignment="1">
      <alignment vertical="center" wrapText="1"/>
    </xf>
    <xf numFmtId="0" fontId="21" fillId="0" borderId="16" xfId="0" applyFont="1" applyBorder="1" applyAlignment="1">
      <alignment horizontal="left" vertical="center"/>
    </xf>
    <xf numFmtId="0" fontId="4" fillId="0" borderId="17" xfId="0" applyFont="1" applyBorder="1" applyAlignment="1">
      <alignment horizontal="center" vertical="center" wrapText="1"/>
    </xf>
    <xf numFmtId="0" fontId="4" fillId="0" borderId="17" xfId="0" applyFont="1" applyBorder="1" applyAlignment="1">
      <alignment horizontal="center" vertical="center"/>
    </xf>
    <xf numFmtId="0" fontId="6" fillId="0" borderId="11" xfId="0" applyFont="1" applyBorder="1" applyAlignment="1">
      <alignment horizontal="left" vertical="center" wrapText="1"/>
    </xf>
    <xf numFmtId="9" fontId="6" fillId="0" borderId="11" xfId="0" applyNumberFormat="1" applyFont="1" applyBorder="1" applyAlignment="1">
      <alignment horizontal="center" vertical="center"/>
    </xf>
    <xf numFmtId="0" fontId="6" fillId="0" borderId="11" xfId="0" applyFont="1" applyBorder="1" applyAlignment="1">
      <alignment horizontal="center" vertical="center"/>
    </xf>
    <xf numFmtId="0" fontId="7" fillId="0" borderId="16" xfId="0" applyFont="1" applyBorder="1" applyAlignment="1">
      <alignment horizontal="center"/>
    </xf>
    <xf numFmtId="0" fontId="6" fillId="0" borderId="15" xfId="0" applyFont="1" applyBorder="1" applyAlignment="1">
      <alignment horizontal="left" vertical="center" wrapText="1"/>
    </xf>
    <xf numFmtId="9" fontId="6" fillId="0" borderId="15" xfId="0" applyNumberFormat="1" applyFont="1" applyBorder="1" applyAlignment="1">
      <alignment horizontal="center" vertical="center"/>
    </xf>
    <xf numFmtId="0" fontId="6" fillId="0" borderId="15" xfId="0" applyFont="1" applyBorder="1" applyAlignment="1">
      <alignment horizontal="center" vertical="center"/>
    </xf>
    <xf numFmtId="0" fontId="5" fillId="0" borderId="21" xfId="5" applyFont="1" applyBorder="1" applyAlignment="1">
      <alignment horizontal="center"/>
    </xf>
    <xf numFmtId="0" fontId="5" fillId="0" borderId="22" xfId="5" applyFont="1" applyBorder="1" applyAlignment="1">
      <alignment horizontal="center"/>
    </xf>
    <xf numFmtId="0" fontId="5" fillId="0" borderId="23" xfId="5" applyFont="1" applyBorder="1" applyAlignment="1">
      <alignment horizontal="center"/>
    </xf>
    <xf numFmtId="0" fontId="5" fillId="0" borderId="0" xfId="5" applyFont="1" applyAlignment="1">
      <alignment horizontal="left" vertical="center" wrapText="1"/>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top" wrapText="1"/>
    </xf>
    <xf numFmtId="0" fontId="7" fillId="0" borderId="0" xfId="0" applyFont="1" applyAlignment="1">
      <alignment horizontal="center" vertical="center" wrapText="1"/>
    </xf>
    <xf numFmtId="0" fontId="7" fillId="0" borderId="0" xfId="0" applyFont="1" applyAlignment="1">
      <alignment horizontal="center"/>
    </xf>
    <xf numFmtId="0" fontId="6" fillId="0" borderId="0" xfId="0" applyFont="1" applyAlignment="1">
      <alignment horizontal="left" wrapText="1"/>
    </xf>
    <xf numFmtId="0" fontId="5" fillId="0" borderId="16" xfId="5" applyFont="1" applyBorder="1" applyAlignment="1">
      <alignment horizontal="left"/>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6" xfId="0" applyFont="1" applyBorder="1" applyAlignment="1">
      <alignment horizontal="center" vertical="center" wrapText="1"/>
    </xf>
    <xf numFmtId="0" fontId="5" fillId="0" borderId="0" xfId="0" applyFont="1" applyAlignment="1">
      <alignment horizontal="left" vertical="center" wrapText="1"/>
    </xf>
    <xf numFmtId="0" fontId="4" fillId="0" borderId="15" xfId="0" applyFont="1" applyBorder="1" applyAlignment="1">
      <alignment horizontal="center" vertical="center" wrapText="1"/>
    </xf>
    <xf numFmtId="165" fontId="4" fillId="0" borderId="11" xfId="1" applyFont="1" applyFill="1" applyBorder="1" applyAlignment="1">
      <alignment horizontal="left" vertical="center" indent="1"/>
    </xf>
    <xf numFmtId="165" fontId="4" fillId="0" borderId="15" xfId="1" applyFont="1" applyFill="1" applyBorder="1" applyAlignment="1">
      <alignment horizontal="right" vertical="center" indent="1"/>
    </xf>
  </cellXfs>
  <cellStyles count="23">
    <cellStyle name="Comma [0] 3" xfId="15" xr:uid="{CF46D639-389B-42B4-AE7F-225D44D439CA}"/>
    <cellStyle name="Hipervínculo" xfId="3" builtinId="8"/>
    <cellStyle name="Millares" xfId="1" builtinId="3"/>
    <cellStyle name="Millares [0]" xfId="2" builtinId="6"/>
    <cellStyle name="Millares [0] 2" xfId="7" xr:uid="{B55C7CA1-2256-4534-A4FC-D5FE400D6D59}"/>
    <cellStyle name="Millares [0] 2 2" xfId="8" xr:uid="{0C7D1949-FA3C-4B47-94CE-D258205E0C3E}"/>
    <cellStyle name="Millares [0] 2 2 2" xfId="20" xr:uid="{4B2A4A22-5EF6-4B69-A672-C3CE238BB6E8}"/>
    <cellStyle name="Millares [0] 3" xfId="13" xr:uid="{61F6AD7C-9749-434A-8912-C9891DCCB8B1}"/>
    <cellStyle name="Millares [0] 3 2" xfId="22" xr:uid="{95EDEC8A-3276-4A11-867D-8A223A56ADC2}"/>
    <cellStyle name="Millares [0] 4" xfId="16" xr:uid="{99F297AE-C391-4204-A7CF-C475B0FE3CEE}"/>
    <cellStyle name="Millares [0] 5" xfId="19" xr:uid="{46284535-4D42-42BC-8F96-ADBBF66A088B}"/>
    <cellStyle name="Millares 19" xfId="10" xr:uid="{229F4A55-6014-4523-B8AF-732FD338B273}"/>
    <cellStyle name="Millares 19 2" xfId="21" xr:uid="{E00EFFEA-25D2-4DEE-BDBD-147E989D713A}"/>
    <cellStyle name="Millares 2" xfId="6" xr:uid="{D1B8DF25-3CA0-4FD0-AFFE-11A7B1EC6215}"/>
    <cellStyle name="Millares 3" xfId="14" xr:uid="{FAED650F-8370-4D60-84F3-52BF2ED57DC1}"/>
    <cellStyle name="Millares 4" xfId="18" xr:uid="{967005BF-3526-44FA-A96F-CB32FEA5CE59}"/>
    <cellStyle name="Normal" xfId="0" builtinId="0"/>
    <cellStyle name="Normal 10" xfId="17" xr:uid="{1247C7C7-D519-465F-A7C4-8DEBF28893C5}"/>
    <cellStyle name="Normal 12" xfId="9" xr:uid="{1F7C7080-4850-4621-AD77-229559AF8C73}"/>
    <cellStyle name="Normal 2" xfId="5" xr:uid="{65D23DD0-88D3-41C7-895F-6F616E6E308B}"/>
    <cellStyle name="Normal 3" xfId="12" xr:uid="{5B4203BD-8646-4806-A7AC-948C6B5F4986}"/>
    <cellStyle name="Normal_Estados Fiscal 1999" xfId="4" xr:uid="{AB80CC31-0EAF-43B2-BCA8-FA47CD0ED808}"/>
    <cellStyle name="Porcentaje"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3.emf"/></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Verde">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538B3-5356-4D63-A312-9135551D410B}">
  <sheetPr>
    <tabColor theme="1"/>
  </sheetPr>
  <dimension ref="A1:W115"/>
  <sheetViews>
    <sheetView workbookViewId="0">
      <selection activeCell="C19" sqref="C19"/>
    </sheetView>
  </sheetViews>
  <sheetFormatPr baseColWidth="10" defaultRowHeight="14.4"/>
  <cols>
    <col min="1" max="1" width="65.44140625" customWidth="1"/>
    <col min="2" max="2" width="17.6640625" style="258" bestFit="1" customWidth="1"/>
    <col min="3" max="3" width="48.109375" customWidth="1"/>
    <col min="4" max="4" width="13.33203125" bestFit="1" customWidth="1"/>
    <col min="6" max="6" width="8.88671875" customWidth="1"/>
    <col min="8" max="8" width="17.6640625" bestFit="1" customWidth="1"/>
    <col min="9" max="9" width="16.33203125" bestFit="1" customWidth="1"/>
    <col min="10" max="10" width="16.33203125" customWidth="1"/>
    <col min="12" max="12" width="15" bestFit="1" customWidth="1"/>
    <col min="13" max="13" width="16.6640625" bestFit="1" customWidth="1"/>
    <col min="14" max="14" width="16.44140625" customWidth="1"/>
    <col min="15" max="15" width="15.5546875" customWidth="1"/>
    <col min="16" max="16" width="12.77734375" bestFit="1" customWidth="1"/>
    <col min="20" max="20" width="16.21875" customWidth="1"/>
    <col min="21" max="21" width="17" bestFit="1" customWidth="1"/>
    <col min="22" max="22" width="14.33203125" bestFit="1" customWidth="1"/>
  </cols>
  <sheetData>
    <row r="1" spans="1:14">
      <c r="A1" t="s">
        <v>1383</v>
      </c>
      <c r="G1" t="s">
        <v>1322</v>
      </c>
      <c r="H1" s="258" t="e">
        <f>+SUM(B2:B13)+B34+B35</f>
        <v>#REF!</v>
      </c>
      <c r="I1" s="247">
        <f>+'Estado del Activo Neto'!J23</f>
        <v>0</v>
      </c>
      <c r="J1" s="259" t="e">
        <f>+H1-I1</f>
        <v>#REF!</v>
      </c>
      <c r="K1" t="s">
        <v>1324</v>
      </c>
      <c r="L1" s="258">
        <f>+SUM(B23:B26)</f>
        <v>544993484.30499935</v>
      </c>
      <c r="M1" s="247">
        <f>+'Estado de Ingresos y Egresos'!J18</f>
        <v>0</v>
      </c>
      <c r="N1" s="247">
        <f>+L1-M1</f>
        <v>544993484.30499935</v>
      </c>
    </row>
    <row r="2" spans="1:14">
      <c r="A2" t="s">
        <v>1384</v>
      </c>
      <c r="B2" s="258">
        <v>4426240186.7639999</v>
      </c>
      <c r="C2" t="s">
        <v>1408</v>
      </c>
      <c r="D2" t="s">
        <v>1427</v>
      </c>
      <c r="G2" t="s">
        <v>1323</v>
      </c>
      <c r="H2" s="258">
        <f>+SUM(B15:B16)</f>
        <v>30828036.294</v>
      </c>
      <c r="I2" s="248">
        <v>-30828036.294</v>
      </c>
      <c r="J2" s="259">
        <v>0</v>
      </c>
      <c r="K2" t="s">
        <v>1325</v>
      </c>
      <c r="L2" s="258">
        <f>+SUM(B28:B32)</f>
        <v>112235688.93350001</v>
      </c>
      <c r="M2" s="247">
        <f>+'Estado de Ingresos y Egresos'!J28</f>
        <v>0</v>
      </c>
      <c r="N2" s="247">
        <f>+L2+M2</f>
        <v>112235688.93350001</v>
      </c>
    </row>
    <row r="3" spans="1:14" s="245" customFormat="1">
      <c r="A3" s="245" t="s">
        <v>1385</v>
      </c>
      <c r="B3" s="260">
        <f>+U108</f>
        <v>29733008776.899998</v>
      </c>
      <c r="C3" s="245" t="s">
        <v>144</v>
      </c>
      <c r="D3" s="245" t="s">
        <v>1427</v>
      </c>
      <c r="G3" s="245" t="s">
        <v>18</v>
      </c>
      <c r="H3" s="260">
        <v>40582289972.713493</v>
      </c>
      <c r="L3" s="260"/>
      <c r="M3" s="246"/>
    </row>
    <row r="4" spans="1:14" s="245" customFormat="1">
      <c r="A4" s="245" t="s">
        <v>1386</v>
      </c>
      <c r="B4" s="260">
        <f>+U47</f>
        <v>4935151100</v>
      </c>
      <c r="C4" s="245" t="s">
        <v>200</v>
      </c>
      <c r="D4" s="245" t="s">
        <v>1427</v>
      </c>
      <c r="H4" s="260">
        <v>0</v>
      </c>
      <c r="L4" s="260"/>
    </row>
    <row r="5" spans="1:14" s="256" customFormat="1">
      <c r="A5" s="256" t="s">
        <v>1409</v>
      </c>
      <c r="B5" s="261" t="e">
        <f>+#REF!</f>
        <v>#REF!</v>
      </c>
      <c r="C5" s="256" t="s">
        <v>1327</v>
      </c>
      <c r="D5" s="256" t="s">
        <v>1427</v>
      </c>
    </row>
    <row r="6" spans="1:14" s="256" customFormat="1">
      <c r="A6" s="256" t="s">
        <v>1387</v>
      </c>
      <c r="B6" s="261" t="e">
        <f>+#REF!</f>
        <v>#REF!</v>
      </c>
      <c r="C6" s="256" t="s">
        <v>145</v>
      </c>
    </row>
    <row r="7" spans="1:14">
      <c r="A7" t="s">
        <v>1388</v>
      </c>
      <c r="B7" s="258" t="e">
        <f>+#REF!</f>
        <v>#REF!</v>
      </c>
      <c r="C7" t="s">
        <v>146</v>
      </c>
    </row>
    <row r="8" spans="1:14">
      <c r="A8" t="s">
        <v>1389</v>
      </c>
      <c r="B8" s="258" t="e">
        <f>+#REF!</f>
        <v>#REF!</v>
      </c>
      <c r="C8" t="s">
        <v>147</v>
      </c>
    </row>
    <row r="9" spans="1:14" s="262" customFormat="1">
      <c r="A9" s="262" t="s">
        <v>1410</v>
      </c>
      <c r="B9" s="263" t="e">
        <f>+#REF!</f>
        <v>#REF!</v>
      </c>
      <c r="C9" s="262" t="s">
        <v>1328</v>
      </c>
    </row>
    <row r="10" spans="1:14">
      <c r="A10" t="s">
        <v>1390</v>
      </c>
      <c r="B10" s="258" t="e">
        <f>+#REF!</f>
        <v>#REF!</v>
      </c>
      <c r="C10" t="s">
        <v>148</v>
      </c>
    </row>
    <row r="11" spans="1:14">
      <c r="A11" t="s">
        <v>1411</v>
      </c>
      <c r="B11" s="258" t="e">
        <f>+#REF!</f>
        <v>#REF!</v>
      </c>
      <c r="C11" t="s">
        <v>1329</v>
      </c>
    </row>
    <row r="12" spans="1:14">
      <c r="A12" t="s">
        <v>1412</v>
      </c>
      <c r="B12" s="258">
        <v>-77.841499999999996</v>
      </c>
      <c r="C12" t="s">
        <v>1413</v>
      </c>
    </row>
    <row r="13" spans="1:14">
      <c r="A13" t="s">
        <v>1414</v>
      </c>
      <c r="B13" s="258">
        <v>-77.841499999999996</v>
      </c>
      <c r="C13" t="s">
        <v>299</v>
      </c>
    </row>
    <row r="15" spans="1:14">
      <c r="A15" t="s">
        <v>1391</v>
      </c>
      <c r="B15" s="258">
        <v>31578817.561499998</v>
      </c>
      <c r="C15" t="s">
        <v>15</v>
      </c>
    </row>
    <row r="16" spans="1:14">
      <c r="A16" t="s">
        <v>1392</v>
      </c>
      <c r="B16" s="258">
        <v>-750781.26749999996</v>
      </c>
      <c r="C16" t="s">
        <v>300</v>
      </c>
    </row>
    <row r="18" spans="1:4">
      <c r="A18" t="s">
        <v>1393</v>
      </c>
      <c r="B18" s="258">
        <v>67577025413.446991</v>
      </c>
      <c r="C18" t="s">
        <v>149</v>
      </c>
      <c r="D18" s="248"/>
    </row>
    <row r="19" spans="1:4">
      <c r="A19" t="s">
        <v>1394</v>
      </c>
      <c r="B19" s="258">
        <v>-27453252545.2845</v>
      </c>
      <c r="C19" t="s">
        <v>150</v>
      </c>
    </row>
    <row r="20" spans="1:4">
      <c r="A20" t="s">
        <v>1395</v>
      </c>
      <c r="B20" s="258">
        <v>25759309.179999996</v>
      </c>
      <c r="C20" t="s">
        <v>1330</v>
      </c>
    </row>
    <row r="21" spans="1:4">
      <c r="A21" t="s">
        <v>1396</v>
      </c>
      <c r="B21" s="258">
        <v>432757795.37100172</v>
      </c>
      <c r="C21" t="s">
        <v>1331</v>
      </c>
    </row>
    <row r="22" spans="1:4">
      <c r="B22" s="264"/>
    </row>
    <row r="23" spans="1:4">
      <c r="A23" t="s">
        <v>1398</v>
      </c>
      <c r="B23" s="258">
        <v>12678045.104999542</v>
      </c>
      <c r="C23" t="s">
        <v>1415</v>
      </c>
    </row>
    <row r="24" spans="1:4">
      <c r="A24" t="s">
        <v>1397</v>
      </c>
      <c r="B24" s="258">
        <v>286534.56149983406</v>
      </c>
      <c r="C24" t="s">
        <v>1416</v>
      </c>
    </row>
    <row r="25" spans="1:4">
      <c r="A25" t="s">
        <v>1399</v>
      </c>
      <c r="B25" s="258">
        <v>515769138.59350002</v>
      </c>
      <c r="C25" t="s">
        <v>1417</v>
      </c>
    </row>
    <row r="26" spans="1:4">
      <c r="A26" t="s">
        <v>1400</v>
      </c>
      <c r="B26" s="258">
        <f>16260310.935-544.89</f>
        <v>16259766.045</v>
      </c>
      <c r="C26" t="s">
        <v>1418</v>
      </c>
    </row>
    <row r="28" spans="1:4">
      <c r="A28" t="s">
        <v>1401</v>
      </c>
      <c r="B28" s="258">
        <v>1488796.5289999999</v>
      </c>
      <c r="C28" t="s">
        <v>16</v>
      </c>
    </row>
    <row r="29" spans="1:4">
      <c r="A29" t="s">
        <v>1402</v>
      </c>
      <c r="B29" s="258">
        <v>274858.33649999998</v>
      </c>
      <c r="C29" t="s">
        <v>1419</v>
      </c>
    </row>
    <row r="30" spans="1:4">
      <c r="A30" t="s">
        <v>1403</v>
      </c>
      <c r="B30" s="264">
        <v>9966514.2939999979</v>
      </c>
      <c r="C30" t="s">
        <v>1420</v>
      </c>
    </row>
    <row r="31" spans="1:4">
      <c r="A31" t="s">
        <v>1404</v>
      </c>
      <c r="B31" s="258">
        <v>98202734.679499999</v>
      </c>
      <c r="C31" t="s">
        <v>1421</v>
      </c>
    </row>
    <row r="32" spans="1:4">
      <c r="A32" t="s">
        <v>1405</v>
      </c>
      <c r="B32" s="258">
        <v>2302785.0944999997</v>
      </c>
      <c r="C32" t="s">
        <v>1422</v>
      </c>
    </row>
    <row r="34" spans="1:23">
      <c r="A34" t="s">
        <v>1406</v>
      </c>
      <c r="B34" s="258" t="e">
        <f>+U109</f>
        <v>#REF!</v>
      </c>
      <c r="C34" t="s">
        <v>1423</v>
      </c>
    </row>
    <row r="35" spans="1:23">
      <c r="A35" t="s">
        <v>1407</v>
      </c>
      <c r="B35" s="258">
        <v>41186015.491499901</v>
      </c>
      <c r="C35" t="s">
        <v>1424</v>
      </c>
    </row>
    <row r="37" spans="1:23">
      <c r="T37" t="s">
        <v>1320</v>
      </c>
      <c r="U37" s="247">
        <v>7784.15</v>
      </c>
    </row>
    <row r="38" spans="1:23" s="251" customFormat="1" ht="12">
      <c r="A38" s="289" t="s">
        <v>184</v>
      </c>
      <c r="B38" s="289"/>
      <c r="C38" s="289"/>
      <c r="D38" s="289" t="s">
        <v>185</v>
      </c>
      <c r="E38" s="289"/>
      <c r="F38" s="289"/>
      <c r="G38" s="288" t="s">
        <v>186</v>
      </c>
      <c r="H38" s="288" t="s">
        <v>187</v>
      </c>
      <c r="I38" s="288" t="s">
        <v>188</v>
      </c>
      <c r="J38" s="288" t="s">
        <v>189</v>
      </c>
      <c r="K38" s="288" t="s">
        <v>20</v>
      </c>
      <c r="L38" s="288" t="s">
        <v>190</v>
      </c>
      <c r="M38" s="288" t="s">
        <v>191</v>
      </c>
      <c r="N38" s="288" t="s">
        <v>192</v>
      </c>
      <c r="O38" s="288" t="s">
        <v>193</v>
      </c>
      <c r="P38" s="288" t="s">
        <v>194</v>
      </c>
      <c r="Q38" s="288" t="s">
        <v>195</v>
      </c>
      <c r="R38" s="288" t="s">
        <v>196</v>
      </c>
      <c r="S38" s="290" t="s">
        <v>196</v>
      </c>
    </row>
    <row r="39" spans="1:23" s="251" customFormat="1" ht="12">
      <c r="A39" s="289"/>
      <c r="B39" s="289"/>
      <c r="C39" s="289"/>
      <c r="D39" s="289"/>
      <c r="E39" s="289"/>
      <c r="F39" s="289"/>
      <c r="G39" s="288"/>
      <c r="H39" s="288"/>
      <c r="I39" s="288"/>
      <c r="J39" s="288"/>
      <c r="K39" s="288"/>
      <c r="L39" s="288"/>
      <c r="M39" s="288"/>
      <c r="N39" s="288"/>
      <c r="O39" s="288"/>
      <c r="P39" s="288"/>
      <c r="Q39" s="288"/>
      <c r="R39" s="288"/>
      <c r="S39" s="291"/>
    </row>
    <row r="40" spans="1:23" s="251" customFormat="1" ht="15.6">
      <c r="A40" s="233" t="s">
        <v>1332</v>
      </c>
      <c r="B40" s="234"/>
      <c r="C40" s="235"/>
      <c r="D40" s="236" t="s">
        <v>1280</v>
      </c>
      <c r="E40" s="237"/>
      <c r="F40" s="238"/>
      <c r="G40" s="111" t="s">
        <v>1281</v>
      </c>
      <c r="H40" s="111" t="s">
        <v>197</v>
      </c>
      <c r="I40" s="112" t="s">
        <v>1283</v>
      </c>
      <c r="J40" s="112" t="s">
        <v>1266</v>
      </c>
      <c r="K40" s="111" t="s">
        <v>198</v>
      </c>
      <c r="L40" s="113">
        <v>3000</v>
      </c>
      <c r="M40" s="265">
        <v>70892.429999999993</v>
      </c>
      <c r="N40" s="265">
        <v>70142.16</v>
      </c>
      <c r="O40" s="113">
        <v>70000</v>
      </c>
      <c r="P40" s="113" t="s">
        <v>1264</v>
      </c>
      <c r="Q40" s="114">
        <v>1.3454888709830522E-2</v>
      </c>
      <c r="R40" s="115">
        <v>1.3454888709830522E-2</v>
      </c>
      <c r="S40" s="252">
        <v>1.3454888709830522E-2</v>
      </c>
    </row>
    <row r="41" spans="1:23" s="251" customFormat="1" ht="15.6">
      <c r="A41" s="233" t="s">
        <v>1332</v>
      </c>
      <c r="B41" s="234"/>
      <c r="C41" s="235"/>
      <c r="D41" s="236" t="s">
        <v>1280</v>
      </c>
      <c r="E41" s="237"/>
      <c r="F41" s="238"/>
      <c r="G41" s="111" t="s">
        <v>1281</v>
      </c>
      <c r="H41" s="111" t="s">
        <v>197</v>
      </c>
      <c r="I41" s="112" t="s">
        <v>1334</v>
      </c>
      <c r="J41" s="112" t="s">
        <v>1282</v>
      </c>
      <c r="K41" s="111" t="s">
        <v>198</v>
      </c>
      <c r="L41" s="113">
        <v>5000</v>
      </c>
      <c r="M41" s="265">
        <v>18999.990000000002</v>
      </c>
      <c r="N41" s="265">
        <v>19301.440000000002</v>
      </c>
      <c r="O41" s="113">
        <v>19000</v>
      </c>
      <c r="P41" s="113" t="s">
        <v>1284</v>
      </c>
      <c r="Q41" s="114">
        <v>3.7024626435723002E-3</v>
      </c>
      <c r="R41" s="115">
        <v>3.7024626435723002E-3</v>
      </c>
      <c r="S41" s="252">
        <v>3.7024626435723002E-3</v>
      </c>
    </row>
    <row r="42" spans="1:23" s="251" customFormat="1" ht="15.6">
      <c r="A42" s="233" t="s">
        <v>1332</v>
      </c>
      <c r="B42" s="234"/>
      <c r="C42" s="235"/>
      <c r="D42" s="236" t="s">
        <v>1280</v>
      </c>
      <c r="E42" s="237"/>
      <c r="F42" s="238"/>
      <c r="G42" s="111" t="s">
        <v>1281</v>
      </c>
      <c r="H42" s="111" t="s">
        <v>197</v>
      </c>
      <c r="I42" s="112" t="s">
        <v>1334</v>
      </c>
      <c r="J42" s="112" t="s">
        <v>1266</v>
      </c>
      <c r="K42" s="111" t="s">
        <v>198</v>
      </c>
      <c r="L42" s="113">
        <v>50000</v>
      </c>
      <c r="M42" s="265">
        <v>20322.2</v>
      </c>
      <c r="N42" s="265">
        <v>20032.57</v>
      </c>
      <c r="O42" s="113">
        <v>20000</v>
      </c>
      <c r="P42" s="113" t="s">
        <v>1264</v>
      </c>
      <c r="Q42" s="114">
        <v>3.8427102889601575E-3</v>
      </c>
      <c r="R42" s="115">
        <v>3.8427102889601575E-3</v>
      </c>
      <c r="S42" s="252">
        <v>3.8427102889601575E-3</v>
      </c>
    </row>
    <row r="43" spans="1:23" s="251" customFormat="1" ht="15.6">
      <c r="A43" s="233" t="s">
        <v>1332</v>
      </c>
      <c r="B43" s="234"/>
      <c r="C43" s="235"/>
      <c r="D43" s="236" t="s">
        <v>1333</v>
      </c>
      <c r="E43" s="237"/>
      <c r="F43" s="238"/>
      <c r="G43" s="111" t="s">
        <v>1281</v>
      </c>
      <c r="H43" s="111" t="s">
        <v>197</v>
      </c>
      <c r="I43" s="112" t="s">
        <v>1335</v>
      </c>
      <c r="J43" s="112" t="s">
        <v>1336</v>
      </c>
      <c r="K43" s="111" t="s">
        <v>198</v>
      </c>
      <c r="L43" s="113">
        <v>100000</v>
      </c>
      <c r="M43" s="265">
        <v>25000</v>
      </c>
      <c r="N43" s="265">
        <v>25275.34</v>
      </c>
      <c r="O43" s="113">
        <v>25000</v>
      </c>
      <c r="P43" s="113" t="s">
        <v>1311</v>
      </c>
      <c r="Q43" s="114">
        <v>4.8483948427468981E-3</v>
      </c>
      <c r="R43" s="115">
        <v>4.8483948427468981E-3</v>
      </c>
      <c r="S43" s="252">
        <v>4.8483948427468981E-3</v>
      </c>
    </row>
    <row r="44" spans="1:23" s="251" customFormat="1" ht="15.6">
      <c r="A44" s="233" t="s">
        <v>1332</v>
      </c>
      <c r="B44" s="234"/>
      <c r="C44" s="235"/>
      <c r="D44" s="236" t="s">
        <v>1280</v>
      </c>
      <c r="E44" s="237"/>
      <c r="F44" s="238"/>
      <c r="G44" s="111" t="s">
        <v>1281</v>
      </c>
      <c r="H44" s="111" t="s">
        <v>197</v>
      </c>
      <c r="I44" s="112" t="s">
        <v>1337</v>
      </c>
      <c r="J44" s="112" t="s">
        <v>1282</v>
      </c>
      <c r="K44" s="111" t="s">
        <v>198</v>
      </c>
      <c r="L44" s="113">
        <v>70000</v>
      </c>
      <c r="M44" s="265">
        <v>125000.02</v>
      </c>
      <c r="N44" s="265">
        <v>127243.96</v>
      </c>
      <c r="O44" s="113">
        <v>125000</v>
      </c>
      <c r="P44" s="113" t="s">
        <v>1284</v>
      </c>
      <c r="Q44" s="114">
        <v>2.4408334741874593E-2</v>
      </c>
      <c r="R44" s="115">
        <v>2.4408334741874593E-2</v>
      </c>
      <c r="S44" s="252">
        <v>2.4408334741874593E-2</v>
      </c>
    </row>
    <row r="45" spans="1:23" s="251" customFormat="1" ht="15.6">
      <c r="A45" s="233" t="s">
        <v>1332</v>
      </c>
      <c r="B45" s="234"/>
      <c r="C45" s="235"/>
      <c r="D45" s="236" t="s">
        <v>1333</v>
      </c>
      <c r="E45" s="237"/>
      <c r="F45" s="238"/>
      <c r="G45" s="111" t="s">
        <v>1281</v>
      </c>
      <c r="H45" s="111" t="s">
        <v>197</v>
      </c>
      <c r="I45" s="112" t="s">
        <v>1338</v>
      </c>
      <c r="J45" s="112" t="s">
        <v>1336</v>
      </c>
      <c r="K45" s="111" t="s">
        <v>198</v>
      </c>
      <c r="L45" s="113">
        <v>50000</v>
      </c>
      <c r="M45" s="265">
        <v>174999.93</v>
      </c>
      <c r="N45" s="265">
        <v>176927.18</v>
      </c>
      <c r="O45" s="113">
        <v>175000</v>
      </c>
      <c r="P45" s="113" t="s">
        <v>1311</v>
      </c>
      <c r="Q45" s="114">
        <v>3.3938725534602192E-2</v>
      </c>
      <c r="R45" s="115">
        <v>3.3938725534602192E-2</v>
      </c>
      <c r="S45" s="252"/>
      <c r="V45" s="253"/>
    </row>
    <row r="46" spans="1:23" s="251" customFormat="1" ht="15.6">
      <c r="A46" s="233" t="s">
        <v>1332</v>
      </c>
      <c r="B46" s="234"/>
      <c r="C46" s="235"/>
      <c r="D46" s="236" t="s">
        <v>1280</v>
      </c>
      <c r="E46" s="237"/>
      <c r="F46" s="238"/>
      <c r="G46" s="111" t="s">
        <v>1281</v>
      </c>
      <c r="H46" s="111" t="s">
        <v>197</v>
      </c>
      <c r="I46" s="116" t="s">
        <v>1339</v>
      </c>
      <c r="J46" s="116" t="s">
        <v>1340</v>
      </c>
      <c r="K46" s="111" t="s">
        <v>198</v>
      </c>
      <c r="L46" s="113">
        <v>100000</v>
      </c>
      <c r="M46" s="266">
        <v>200000</v>
      </c>
      <c r="N46" s="267">
        <v>200368.36</v>
      </c>
      <c r="O46" s="113">
        <v>200000</v>
      </c>
      <c r="P46" s="116" t="s">
        <v>1341</v>
      </c>
      <c r="Q46" s="114">
        <v>3.8435286064347852E-2</v>
      </c>
      <c r="R46" s="115">
        <v>3.8435286064347852E-2</v>
      </c>
      <c r="S46" s="252"/>
    </row>
    <row r="47" spans="1:23" s="251" customFormat="1" ht="15.6">
      <c r="A47" s="233"/>
      <c r="B47" s="234"/>
      <c r="C47" s="235"/>
      <c r="D47" s="236"/>
      <c r="E47" s="237"/>
      <c r="F47" s="238"/>
      <c r="G47" s="111"/>
      <c r="H47" s="111"/>
      <c r="I47" s="116"/>
      <c r="J47" s="116"/>
      <c r="K47" s="111"/>
      <c r="L47" s="113"/>
      <c r="M47" s="266"/>
      <c r="N47" s="268">
        <v>639291.01</v>
      </c>
      <c r="O47" s="269">
        <v>634000</v>
      </c>
      <c r="P47" s="116"/>
      <c r="Q47" s="114"/>
      <c r="R47" s="115"/>
      <c r="S47" s="252"/>
      <c r="T47" s="251" t="s">
        <v>1326</v>
      </c>
      <c r="U47" s="270">
        <f>+O47*U37</f>
        <v>4935151100</v>
      </c>
      <c r="V47" s="253">
        <v>-41186015.491499901</v>
      </c>
      <c r="W47" s="251" t="s">
        <v>26</v>
      </c>
    </row>
    <row r="48" spans="1:23" s="251" customFormat="1" ht="15.6">
      <c r="A48" s="233" t="s">
        <v>1342</v>
      </c>
      <c r="B48" s="234"/>
      <c r="C48" s="235"/>
      <c r="D48" s="236" t="s">
        <v>1287</v>
      </c>
      <c r="E48" s="237"/>
      <c r="F48" s="238"/>
      <c r="G48" s="111" t="s">
        <v>1281</v>
      </c>
      <c r="H48" s="111" t="s">
        <v>197</v>
      </c>
      <c r="I48" s="116" t="s">
        <v>1343</v>
      </c>
      <c r="J48" s="116" t="s">
        <v>1344</v>
      </c>
      <c r="K48" s="111" t="s">
        <v>198</v>
      </c>
      <c r="L48" s="113">
        <v>152305.48000000001</v>
      </c>
      <c r="M48" s="266">
        <v>152305.48000000001</v>
      </c>
      <c r="N48" s="267">
        <v>152528.72</v>
      </c>
      <c r="O48" s="113">
        <v>152305.48000000001</v>
      </c>
      <c r="P48" s="116" t="s">
        <v>1284</v>
      </c>
      <c r="Q48" s="114">
        <v>2.9258536558510614E-2</v>
      </c>
      <c r="R48" s="115">
        <v>2.9258536558510614E-2</v>
      </c>
      <c r="S48" s="252">
        <v>2.9258536558510614E-2</v>
      </c>
      <c r="T48" s="251" t="s">
        <v>1425</v>
      </c>
      <c r="U48" s="274" t="e">
        <f>+#REF!-'TXT062025'!U47</f>
        <v>#REF!</v>
      </c>
    </row>
    <row r="49" spans="1:22" s="251" customFormat="1" ht="15.6">
      <c r="A49" s="233"/>
      <c r="B49" s="234"/>
      <c r="C49" s="235"/>
      <c r="D49" s="236"/>
      <c r="E49" s="237"/>
      <c r="F49" s="238"/>
      <c r="G49" s="111"/>
      <c r="H49" s="111"/>
      <c r="I49" s="116"/>
      <c r="J49" s="116"/>
      <c r="K49" s="111"/>
      <c r="L49" s="113"/>
      <c r="M49" s="266"/>
      <c r="N49" s="268">
        <v>152528.72</v>
      </c>
      <c r="O49" s="269">
        <v>152305.48000000001</v>
      </c>
      <c r="P49" s="116"/>
      <c r="Q49" s="114"/>
      <c r="R49" s="115"/>
      <c r="S49" s="252"/>
      <c r="T49" s="251" t="s">
        <v>1426</v>
      </c>
      <c r="U49" s="270" t="e">
        <f>+U47+U48</f>
        <v>#REF!</v>
      </c>
      <c r="V49" s="271"/>
    </row>
    <row r="50" spans="1:22" s="251" customFormat="1" ht="15.6">
      <c r="A50" s="233"/>
      <c r="B50" s="234"/>
      <c r="C50" s="235"/>
      <c r="D50" s="236"/>
      <c r="E50" s="237"/>
      <c r="F50" s="238"/>
      <c r="G50" s="111"/>
      <c r="H50" s="111"/>
      <c r="I50" s="116"/>
      <c r="J50" s="116"/>
      <c r="K50" s="111"/>
      <c r="L50" s="113"/>
      <c r="M50" s="266"/>
      <c r="N50" s="267"/>
      <c r="O50" s="113"/>
      <c r="P50" s="116"/>
      <c r="Q50" s="114"/>
      <c r="R50" s="115"/>
      <c r="S50" s="252"/>
      <c r="U50" s="274" t="e">
        <f>+U49-#REF!</f>
        <v>#REF!</v>
      </c>
    </row>
    <row r="51" spans="1:22" s="251" customFormat="1" ht="15.6">
      <c r="A51" s="233" t="s">
        <v>1345</v>
      </c>
      <c r="B51" s="234"/>
      <c r="C51" s="235"/>
      <c r="D51" s="236" t="s">
        <v>1285</v>
      </c>
      <c r="E51" s="237"/>
      <c r="F51" s="238"/>
      <c r="G51" s="111" t="s">
        <v>1281</v>
      </c>
      <c r="H51" s="111" t="s">
        <v>197</v>
      </c>
      <c r="I51" s="116" t="s">
        <v>1292</v>
      </c>
      <c r="J51" s="116" t="s">
        <v>1293</v>
      </c>
      <c r="K51" s="111" t="s">
        <v>198</v>
      </c>
      <c r="L51" s="113">
        <v>50000</v>
      </c>
      <c r="M51" s="266">
        <v>51470.95</v>
      </c>
      <c r="N51" s="267">
        <v>51218.68</v>
      </c>
      <c r="O51" s="113">
        <v>50000</v>
      </c>
      <c r="P51" s="116" t="s">
        <v>1310</v>
      </c>
      <c r="Q51" s="114">
        <v>9.8249275366544507E-3</v>
      </c>
      <c r="R51" s="115">
        <v>9.8249275366544507E-3</v>
      </c>
      <c r="S51" s="252">
        <v>9.8249275366544507E-3</v>
      </c>
    </row>
    <row r="52" spans="1:22" s="251" customFormat="1" ht="15.6">
      <c r="A52" s="233" t="s">
        <v>1345</v>
      </c>
      <c r="B52" s="234"/>
      <c r="C52" s="235"/>
      <c r="D52" s="236" t="s">
        <v>1279</v>
      </c>
      <c r="E52" s="237"/>
      <c r="F52" s="238"/>
      <c r="G52" s="111" t="s">
        <v>1281</v>
      </c>
      <c r="H52" s="111" t="s">
        <v>197</v>
      </c>
      <c r="I52" s="116" t="s">
        <v>1294</v>
      </c>
      <c r="J52" s="116" t="s">
        <v>1272</v>
      </c>
      <c r="K52" s="111" t="s">
        <v>198</v>
      </c>
      <c r="L52" s="113">
        <v>100000</v>
      </c>
      <c r="M52" s="266">
        <v>101016.6</v>
      </c>
      <c r="N52" s="267">
        <v>100437.35</v>
      </c>
      <c r="O52" s="113">
        <v>100000</v>
      </c>
      <c r="P52" s="116" t="s">
        <v>1271</v>
      </c>
      <c r="Q52" s="114">
        <v>1.9266206894117555E-2</v>
      </c>
      <c r="R52" s="115">
        <v>1.9266206894117555E-2</v>
      </c>
      <c r="S52" s="252">
        <v>1.9266206894117555E-2</v>
      </c>
    </row>
    <row r="53" spans="1:22" s="251" customFormat="1" ht="15.6">
      <c r="A53" s="233" t="s">
        <v>1345</v>
      </c>
      <c r="B53" s="234"/>
      <c r="C53" s="235"/>
      <c r="D53" s="236" t="s">
        <v>1279</v>
      </c>
      <c r="E53" s="237"/>
      <c r="F53" s="238"/>
      <c r="G53" s="111" t="s">
        <v>1281</v>
      </c>
      <c r="H53" s="111" t="s">
        <v>197</v>
      </c>
      <c r="I53" s="116" t="s">
        <v>1295</v>
      </c>
      <c r="J53" s="116" t="s">
        <v>1296</v>
      </c>
      <c r="K53" s="111" t="s">
        <v>198</v>
      </c>
      <c r="L53" s="113">
        <v>80000</v>
      </c>
      <c r="M53" s="266">
        <v>80285.52</v>
      </c>
      <c r="N53" s="267">
        <v>80333.119999999995</v>
      </c>
      <c r="O53" s="113">
        <v>80000</v>
      </c>
      <c r="P53" s="116" t="s">
        <v>199</v>
      </c>
      <c r="Q53" s="114">
        <v>1.5409750559627197E-2</v>
      </c>
      <c r="R53" s="115">
        <v>1.5409750559627197E-2</v>
      </c>
      <c r="S53" s="252">
        <v>1.5409750559627197E-2</v>
      </c>
    </row>
    <row r="54" spans="1:22" s="251" customFormat="1" ht="15.6">
      <c r="A54" s="233" t="s">
        <v>1345</v>
      </c>
      <c r="B54" s="234"/>
      <c r="C54" s="235"/>
      <c r="D54" s="236" t="s">
        <v>1287</v>
      </c>
      <c r="E54" s="237"/>
      <c r="F54" s="238"/>
      <c r="G54" s="111" t="s">
        <v>1281</v>
      </c>
      <c r="H54" s="111" t="s">
        <v>197</v>
      </c>
      <c r="I54" s="116" t="s">
        <v>1297</v>
      </c>
      <c r="J54" s="116" t="s">
        <v>1298</v>
      </c>
      <c r="K54" s="111" t="s">
        <v>198</v>
      </c>
      <c r="L54" s="113">
        <v>100000</v>
      </c>
      <c r="M54" s="266">
        <v>100239</v>
      </c>
      <c r="N54" s="267">
        <v>100782.82</v>
      </c>
      <c r="O54" s="113">
        <v>100000</v>
      </c>
      <c r="P54" s="116" t="s">
        <v>199</v>
      </c>
      <c r="Q54" s="114">
        <v>1.9332476031004488E-2</v>
      </c>
      <c r="R54" s="115">
        <v>1.9332476031004488E-2</v>
      </c>
      <c r="S54" s="252">
        <v>1.9332476031004488E-2</v>
      </c>
    </row>
    <row r="55" spans="1:22" s="251" customFormat="1" ht="15.6">
      <c r="A55" s="233" t="s">
        <v>1345</v>
      </c>
      <c r="B55" s="234"/>
      <c r="C55" s="235"/>
      <c r="D55" s="236" t="s">
        <v>1288</v>
      </c>
      <c r="E55" s="237"/>
      <c r="F55" s="238"/>
      <c r="G55" s="111" t="s">
        <v>1281</v>
      </c>
      <c r="H55" s="111" t="s">
        <v>197</v>
      </c>
      <c r="I55" s="116" t="s">
        <v>1299</v>
      </c>
      <c r="J55" s="116" t="s">
        <v>1274</v>
      </c>
      <c r="K55" s="111" t="s">
        <v>198</v>
      </c>
      <c r="L55" s="113">
        <v>50000</v>
      </c>
      <c r="M55" s="266">
        <v>50687.6</v>
      </c>
      <c r="N55" s="267">
        <v>50230.55</v>
      </c>
      <c r="O55" s="113">
        <v>50000</v>
      </c>
      <c r="P55" s="116" t="s">
        <v>1273</v>
      </c>
      <c r="Q55" s="114">
        <v>9.6353813467332274E-3</v>
      </c>
      <c r="R55" s="115">
        <v>9.6353813467332274E-3</v>
      </c>
      <c r="S55" s="252">
        <v>9.6353813467332274E-3</v>
      </c>
    </row>
    <row r="56" spans="1:22" s="251" customFormat="1" ht="15.6">
      <c r="A56" s="233" t="s">
        <v>1345</v>
      </c>
      <c r="B56" s="234"/>
      <c r="C56" s="235"/>
      <c r="D56" s="236" t="s">
        <v>1288</v>
      </c>
      <c r="E56" s="237"/>
      <c r="F56" s="238"/>
      <c r="G56" s="111" t="s">
        <v>1281</v>
      </c>
      <c r="H56" s="111" t="s">
        <v>197</v>
      </c>
      <c r="I56" s="116" t="s">
        <v>1299</v>
      </c>
      <c r="J56" s="116" t="s">
        <v>1274</v>
      </c>
      <c r="K56" s="111" t="s">
        <v>198</v>
      </c>
      <c r="L56" s="113">
        <v>50000</v>
      </c>
      <c r="M56" s="266">
        <v>50687.6</v>
      </c>
      <c r="N56" s="267">
        <v>50230.55</v>
      </c>
      <c r="O56" s="113">
        <v>50000</v>
      </c>
      <c r="P56" s="116" t="s">
        <v>1273</v>
      </c>
      <c r="Q56" s="114">
        <v>9.6353813467332274E-3</v>
      </c>
      <c r="R56" s="115">
        <v>9.6353813467332274E-3</v>
      </c>
      <c r="S56" s="252">
        <v>9.6353813467332274E-3</v>
      </c>
    </row>
    <row r="57" spans="1:22" s="251" customFormat="1" ht="15.6">
      <c r="A57" s="233" t="s">
        <v>1345</v>
      </c>
      <c r="B57" s="234"/>
      <c r="C57" s="235"/>
      <c r="D57" s="236" t="s">
        <v>1289</v>
      </c>
      <c r="E57" s="237"/>
      <c r="F57" s="238"/>
      <c r="G57" s="111" t="s">
        <v>1281</v>
      </c>
      <c r="H57" s="111" t="s">
        <v>197</v>
      </c>
      <c r="I57" s="116" t="s">
        <v>1300</v>
      </c>
      <c r="J57" s="116" t="s">
        <v>1301</v>
      </c>
      <c r="K57" s="111" t="s">
        <v>198</v>
      </c>
      <c r="L57" s="113">
        <v>100000</v>
      </c>
      <c r="M57" s="266">
        <v>101594.3</v>
      </c>
      <c r="N57" s="267">
        <v>101935.51</v>
      </c>
      <c r="O57" s="113">
        <v>100000</v>
      </c>
      <c r="P57" s="116" t="s">
        <v>1311</v>
      </c>
      <c r="Q57" s="114">
        <v>1.9553588635277501E-2</v>
      </c>
      <c r="R57" s="115">
        <v>1.9553588635277501E-2</v>
      </c>
      <c r="S57" s="252">
        <v>1.9553588635277501E-2</v>
      </c>
    </row>
    <row r="58" spans="1:22" s="251" customFormat="1" ht="15.6">
      <c r="A58" s="233" t="s">
        <v>1345</v>
      </c>
      <c r="B58" s="234"/>
      <c r="C58" s="235"/>
      <c r="D58" s="236" t="s">
        <v>1290</v>
      </c>
      <c r="E58" s="237"/>
      <c r="F58" s="238"/>
      <c r="G58" s="111" t="s">
        <v>1291</v>
      </c>
      <c r="H58" s="111" t="s">
        <v>197</v>
      </c>
      <c r="I58" s="116" t="s">
        <v>1265</v>
      </c>
      <c r="J58" s="116" t="s">
        <v>1302</v>
      </c>
      <c r="K58" s="111" t="s">
        <v>198</v>
      </c>
      <c r="L58" s="113">
        <v>100000</v>
      </c>
      <c r="M58" s="266">
        <v>101318.9</v>
      </c>
      <c r="N58" s="267">
        <v>101674.48</v>
      </c>
      <c r="O58" s="113">
        <v>100000</v>
      </c>
      <c r="P58" s="116" t="s">
        <v>1268</v>
      </c>
      <c r="Q58" s="114">
        <v>1.95035170435283E-2</v>
      </c>
      <c r="R58" s="115">
        <v>1.95035170435283E-2</v>
      </c>
      <c r="S58" s="252">
        <v>1.95035170435283E-2</v>
      </c>
    </row>
    <row r="59" spans="1:22" s="251" customFormat="1" ht="15.6">
      <c r="A59" s="233" t="s">
        <v>1345</v>
      </c>
      <c r="B59" s="234"/>
      <c r="C59" s="235"/>
      <c r="D59" s="236" t="s">
        <v>1290</v>
      </c>
      <c r="E59" s="237"/>
      <c r="F59" s="238"/>
      <c r="G59" s="111" t="s">
        <v>1281</v>
      </c>
      <c r="H59" s="111" t="s">
        <v>197</v>
      </c>
      <c r="I59" s="116" t="s">
        <v>1265</v>
      </c>
      <c r="J59" s="116" t="s">
        <v>1302</v>
      </c>
      <c r="K59" s="111" t="s">
        <v>198</v>
      </c>
      <c r="L59" s="113">
        <v>100000</v>
      </c>
      <c r="M59" s="266">
        <v>101318.9</v>
      </c>
      <c r="N59" s="267">
        <v>101674.48</v>
      </c>
      <c r="O59" s="113">
        <v>100000</v>
      </c>
      <c r="P59" s="116" t="s">
        <v>1268</v>
      </c>
      <c r="Q59" s="114">
        <v>1.95035170435283E-2</v>
      </c>
      <c r="R59" s="115">
        <v>1.95035170435283E-2</v>
      </c>
      <c r="S59" s="252">
        <v>1.95035170435283E-2</v>
      </c>
    </row>
    <row r="60" spans="1:22" s="251" customFormat="1" ht="15.6">
      <c r="A60" s="233" t="s">
        <v>1345</v>
      </c>
      <c r="B60" s="234"/>
      <c r="C60" s="235"/>
      <c r="D60" s="236" t="s">
        <v>1289</v>
      </c>
      <c r="E60" s="237"/>
      <c r="F60" s="238"/>
      <c r="G60" s="111" t="s">
        <v>1281</v>
      </c>
      <c r="H60" s="111" t="s">
        <v>197</v>
      </c>
      <c r="I60" s="116" t="s">
        <v>1303</v>
      </c>
      <c r="J60" s="116" t="s">
        <v>1267</v>
      </c>
      <c r="K60" s="111" t="s">
        <v>198</v>
      </c>
      <c r="L60" s="113">
        <v>50000</v>
      </c>
      <c r="M60" s="266">
        <v>50890.05</v>
      </c>
      <c r="N60" s="267">
        <v>50958.67</v>
      </c>
      <c r="O60" s="113">
        <v>50000</v>
      </c>
      <c r="P60" s="116" t="s">
        <v>201</v>
      </c>
      <c r="Q60" s="114">
        <v>9.7750516044983402E-3</v>
      </c>
      <c r="R60" s="115">
        <v>9.7750516044983402E-3</v>
      </c>
      <c r="S60" s="252">
        <v>9.7750516044983402E-3</v>
      </c>
    </row>
    <row r="61" spans="1:22" s="251" customFormat="1" ht="15.6">
      <c r="A61" s="233" t="s">
        <v>1345</v>
      </c>
      <c r="B61" s="234"/>
      <c r="C61" s="235"/>
      <c r="D61" s="236" t="s">
        <v>1279</v>
      </c>
      <c r="E61" s="237"/>
      <c r="F61" s="238"/>
      <c r="G61" s="111" t="s">
        <v>1281</v>
      </c>
      <c r="H61" s="111" t="s">
        <v>197</v>
      </c>
      <c r="I61" s="116" t="s">
        <v>1304</v>
      </c>
      <c r="J61" s="116" t="s">
        <v>1270</v>
      </c>
      <c r="K61" s="111" t="s">
        <v>198</v>
      </c>
      <c r="L61" s="113">
        <v>100000</v>
      </c>
      <c r="M61" s="266">
        <v>100985.4</v>
      </c>
      <c r="N61" s="267">
        <v>101082.53</v>
      </c>
      <c r="O61" s="113">
        <v>100000</v>
      </c>
      <c r="P61" s="116" t="s">
        <v>1269</v>
      </c>
      <c r="Q61" s="114">
        <v>1.9389967341440655E-2</v>
      </c>
      <c r="R61" s="115">
        <v>1.9389967341440655E-2</v>
      </c>
      <c r="S61" s="252">
        <v>1.9389967341440655E-2</v>
      </c>
    </row>
    <row r="62" spans="1:22" s="251" customFormat="1" ht="15.6">
      <c r="A62" s="233" t="s">
        <v>1345</v>
      </c>
      <c r="B62" s="234"/>
      <c r="C62" s="235"/>
      <c r="D62" s="236" t="s">
        <v>1289</v>
      </c>
      <c r="E62" s="237"/>
      <c r="F62" s="238"/>
      <c r="G62" s="111" t="s">
        <v>1281</v>
      </c>
      <c r="H62" s="111" t="s">
        <v>197</v>
      </c>
      <c r="I62" s="116" t="s">
        <v>1305</v>
      </c>
      <c r="J62" s="116" t="s">
        <v>1306</v>
      </c>
      <c r="K62" s="111" t="s">
        <v>198</v>
      </c>
      <c r="L62" s="113">
        <v>50000</v>
      </c>
      <c r="M62" s="266">
        <v>50000</v>
      </c>
      <c r="N62" s="267">
        <v>50071.57</v>
      </c>
      <c r="O62" s="113">
        <v>50000</v>
      </c>
      <c r="P62" s="116" t="s">
        <v>1264</v>
      </c>
      <c r="Q62" s="114">
        <v>9.6048853054495134E-3</v>
      </c>
      <c r="R62" s="115">
        <v>9.6048853054495134E-3</v>
      </c>
      <c r="S62" s="252">
        <v>9.6048853054495134E-3</v>
      </c>
    </row>
    <row r="63" spans="1:22" s="251" customFormat="1" ht="15.6">
      <c r="A63" s="233" t="s">
        <v>1345</v>
      </c>
      <c r="B63" s="234"/>
      <c r="C63" s="235"/>
      <c r="D63" s="236" t="s">
        <v>1289</v>
      </c>
      <c r="E63" s="237"/>
      <c r="F63" s="238"/>
      <c r="G63" s="111" t="s">
        <v>1291</v>
      </c>
      <c r="H63" s="111" t="s">
        <v>197</v>
      </c>
      <c r="I63" s="116" t="s">
        <v>1305</v>
      </c>
      <c r="J63" s="116" t="s">
        <v>1307</v>
      </c>
      <c r="K63" s="111" t="s">
        <v>198</v>
      </c>
      <c r="L63" s="113">
        <v>50000</v>
      </c>
      <c r="M63" s="266">
        <v>50000</v>
      </c>
      <c r="N63" s="267">
        <v>50074.93</v>
      </c>
      <c r="O63" s="113">
        <v>50000</v>
      </c>
      <c r="P63" s="116" t="s">
        <v>1269</v>
      </c>
      <c r="Q63" s="114">
        <v>9.605529831167926E-3</v>
      </c>
      <c r="R63" s="115">
        <v>9.605529831167926E-3</v>
      </c>
      <c r="S63" s="252">
        <v>9.605529831167926E-3</v>
      </c>
    </row>
    <row r="64" spans="1:22" s="251" customFormat="1" ht="15.6">
      <c r="A64" s="233" t="s">
        <v>1345</v>
      </c>
      <c r="B64" s="234"/>
      <c r="C64" s="235"/>
      <c r="D64" s="236" t="s">
        <v>1289</v>
      </c>
      <c r="E64" s="237"/>
      <c r="F64" s="238"/>
      <c r="G64" s="111" t="s">
        <v>1291</v>
      </c>
      <c r="H64" s="111" t="s">
        <v>197</v>
      </c>
      <c r="I64" s="116" t="s">
        <v>1305</v>
      </c>
      <c r="J64" s="116" t="s">
        <v>1307</v>
      </c>
      <c r="K64" s="111" t="s">
        <v>198</v>
      </c>
      <c r="L64" s="113">
        <v>50000</v>
      </c>
      <c r="M64" s="266">
        <v>50000</v>
      </c>
      <c r="N64" s="267">
        <v>50074.93</v>
      </c>
      <c r="O64" s="113">
        <v>50000</v>
      </c>
      <c r="P64" s="116" t="s">
        <v>1269</v>
      </c>
      <c r="Q64" s="114">
        <v>9.605529831167926E-3</v>
      </c>
      <c r="R64" s="115">
        <v>9.605529831167926E-3</v>
      </c>
      <c r="S64" s="252">
        <v>9.605529831167926E-3</v>
      </c>
    </row>
    <row r="65" spans="1:22" s="251" customFormat="1" ht="15.6">
      <c r="A65" s="233" t="s">
        <v>1345</v>
      </c>
      <c r="B65" s="234"/>
      <c r="C65" s="235"/>
      <c r="D65" s="236" t="s">
        <v>1289</v>
      </c>
      <c r="E65" s="237"/>
      <c r="F65" s="238"/>
      <c r="G65" s="111" t="s">
        <v>1291</v>
      </c>
      <c r="H65" s="111" t="s">
        <v>197</v>
      </c>
      <c r="I65" s="116" t="s">
        <v>1305</v>
      </c>
      <c r="J65" s="116" t="s">
        <v>1307</v>
      </c>
      <c r="K65" s="111" t="s">
        <v>198</v>
      </c>
      <c r="L65" s="113">
        <v>50000</v>
      </c>
      <c r="M65" s="266">
        <v>50000</v>
      </c>
      <c r="N65" s="267">
        <v>50074.93</v>
      </c>
      <c r="O65" s="113">
        <v>50000</v>
      </c>
      <c r="P65" s="116" t="s">
        <v>1269</v>
      </c>
      <c r="Q65" s="114">
        <v>9.605529831167926E-3</v>
      </c>
      <c r="R65" s="115">
        <v>9.605529831167926E-3</v>
      </c>
      <c r="S65" s="252">
        <v>9.605529831167926E-3</v>
      </c>
    </row>
    <row r="66" spans="1:22" s="251" customFormat="1" ht="15.6">
      <c r="A66" s="233" t="s">
        <v>1345</v>
      </c>
      <c r="B66" s="234"/>
      <c r="C66" s="235"/>
      <c r="D66" s="236" t="s">
        <v>1289</v>
      </c>
      <c r="E66" s="237"/>
      <c r="F66" s="238"/>
      <c r="G66" s="111" t="s">
        <v>1291</v>
      </c>
      <c r="H66" s="111" t="s">
        <v>197</v>
      </c>
      <c r="I66" s="116" t="s">
        <v>1305</v>
      </c>
      <c r="J66" s="116" t="s">
        <v>1306</v>
      </c>
      <c r="K66" s="111" t="s">
        <v>198</v>
      </c>
      <c r="L66" s="113">
        <v>50000</v>
      </c>
      <c r="M66" s="266">
        <v>50000</v>
      </c>
      <c r="N66" s="267">
        <v>50071.57</v>
      </c>
      <c r="O66" s="113">
        <v>50000</v>
      </c>
      <c r="P66" s="116" t="s">
        <v>1264</v>
      </c>
      <c r="Q66" s="114">
        <v>9.6048853054495134E-3</v>
      </c>
      <c r="R66" s="115">
        <v>9.6048853054495134E-3</v>
      </c>
      <c r="S66" s="252">
        <v>9.6048853054495134E-3</v>
      </c>
    </row>
    <row r="67" spans="1:22" s="251" customFormat="1" ht="15.6">
      <c r="A67" s="233" t="s">
        <v>1345</v>
      </c>
      <c r="B67" s="234"/>
      <c r="C67" s="235"/>
      <c r="D67" s="236" t="s">
        <v>1289</v>
      </c>
      <c r="E67" s="237"/>
      <c r="F67" s="238"/>
      <c r="G67" s="111" t="s">
        <v>1291</v>
      </c>
      <c r="H67" s="111" t="s">
        <v>197</v>
      </c>
      <c r="I67" s="116" t="s">
        <v>1305</v>
      </c>
      <c r="J67" s="116" t="s">
        <v>1307</v>
      </c>
      <c r="K67" s="111" t="s">
        <v>198</v>
      </c>
      <c r="L67" s="113">
        <v>50000</v>
      </c>
      <c r="M67" s="266">
        <v>50000</v>
      </c>
      <c r="N67" s="267">
        <v>50074.93</v>
      </c>
      <c r="O67" s="113">
        <v>50000</v>
      </c>
      <c r="P67" s="116" t="s">
        <v>1269</v>
      </c>
      <c r="Q67" s="114">
        <v>9.605529831167926E-3</v>
      </c>
      <c r="R67" s="115">
        <v>9.605529831167926E-3</v>
      </c>
      <c r="S67" s="252">
        <v>9.605529831167926E-3</v>
      </c>
    </row>
    <row r="68" spans="1:22" s="251" customFormat="1" ht="15.6">
      <c r="A68" s="233" t="s">
        <v>1345</v>
      </c>
      <c r="B68" s="234"/>
      <c r="C68" s="235"/>
      <c r="D68" s="236" t="s">
        <v>1289</v>
      </c>
      <c r="E68" s="237"/>
      <c r="F68" s="238"/>
      <c r="G68" s="111" t="s">
        <v>1291</v>
      </c>
      <c r="H68" s="111" t="s">
        <v>197</v>
      </c>
      <c r="I68" s="116" t="s">
        <v>1305</v>
      </c>
      <c r="J68" s="116" t="s">
        <v>1307</v>
      </c>
      <c r="K68" s="111" t="s">
        <v>198</v>
      </c>
      <c r="L68" s="113">
        <v>50000</v>
      </c>
      <c r="M68" s="266">
        <v>50000</v>
      </c>
      <c r="N68" s="267">
        <v>50074.93</v>
      </c>
      <c r="O68" s="113">
        <v>50000</v>
      </c>
      <c r="P68" s="116" t="s">
        <v>1269</v>
      </c>
      <c r="Q68" s="114">
        <v>9.605529831167926E-3</v>
      </c>
      <c r="R68" s="115">
        <v>9.605529831167926E-3</v>
      </c>
      <c r="S68" s="252">
        <v>9.605529831167926E-3</v>
      </c>
    </row>
    <row r="69" spans="1:22" s="251" customFormat="1" ht="15.6">
      <c r="A69" s="233" t="s">
        <v>1345</v>
      </c>
      <c r="B69" s="234"/>
      <c r="C69" s="235"/>
      <c r="D69" s="236" t="s">
        <v>1289</v>
      </c>
      <c r="E69" s="237"/>
      <c r="F69" s="238"/>
      <c r="G69" s="111" t="s">
        <v>1291</v>
      </c>
      <c r="H69" s="111" t="s">
        <v>197</v>
      </c>
      <c r="I69" s="116" t="s">
        <v>1305</v>
      </c>
      <c r="J69" s="116" t="s">
        <v>1307</v>
      </c>
      <c r="K69" s="111" t="s">
        <v>198</v>
      </c>
      <c r="L69" s="113">
        <v>50000</v>
      </c>
      <c r="M69" s="266">
        <v>50000</v>
      </c>
      <c r="N69" s="267">
        <v>50074.93</v>
      </c>
      <c r="O69" s="113">
        <v>50000</v>
      </c>
      <c r="P69" s="116" t="s">
        <v>1269</v>
      </c>
      <c r="Q69" s="114">
        <v>9.605529831167926E-3</v>
      </c>
      <c r="R69" s="115">
        <v>9.605529831167926E-3</v>
      </c>
      <c r="S69" s="252">
        <v>9.605529831167926E-3</v>
      </c>
    </row>
    <row r="70" spans="1:22" s="251" customFormat="1" ht="15.6">
      <c r="A70" s="233" t="s">
        <v>1345</v>
      </c>
      <c r="B70" s="234"/>
      <c r="C70" s="235"/>
      <c r="D70" s="236" t="s">
        <v>1289</v>
      </c>
      <c r="E70" s="237"/>
      <c r="F70" s="238"/>
      <c r="G70" s="111" t="s">
        <v>1291</v>
      </c>
      <c r="H70" s="111" t="s">
        <v>197</v>
      </c>
      <c r="I70" s="116" t="s">
        <v>1305</v>
      </c>
      <c r="J70" s="116" t="s">
        <v>1306</v>
      </c>
      <c r="K70" s="111" t="s">
        <v>198</v>
      </c>
      <c r="L70" s="113">
        <v>50000</v>
      </c>
      <c r="M70" s="266">
        <v>50000</v>
      </c>
      <c r="N70" s="267">
        <v>50071.57</v>
      </c>
      <c r="O70" s="113">
        <v>50000</v>
      </c>
      <c r="P70" s="116" t="s">
        <v>1264</v>
      </c>
      <c r="Q70" s="114">
        <v>9.6048853054495134E-3</v>
      </c>
      <c r="R70" s="115">
        <v>9.6048853054495134E-3</v>
      </c>
      <c r="S70" s="252">
        <v>9.6048853054495134E-3</v>
      </c>
    </row>
    <row r="71" spans="1:22" s="251" customFormat="1" ht="15.6">
      <c r="A71" s="233" t="s">
        <v>1345</v>
      </c>
      <c r="B71" s="234"/>
      <c r="C71" s="235"/>
      <c r="D71" s="236" t="s">
        <v>1289</v>
      </c>
      <c r="E71" s="237"/>
      <c r="F71" s="238"/>
      <c r="G71" s="111" t="s">
        <v>1291</v>
      </c>
      <c r="H71" s="111" t="s">
        <v>197</v>
      </c>
      <c r="I71" s="116" t="s">
        <v>1305</v>
      </c>
      <c r="J71" s="116" t="s">
        <v>1306</v>
      </c>
      <c r="K71" s="111" t="s">
        <v>198</v>
      </c>
      <c r="L71" s="113">
        <v>50000</v>
      </c>
      <c r="M71" s="266">
        <v>50000</v>
      </c>
      <c r="N71" s="267">
        <v>50071.57</v>
      </c>
      <c r="O71" s="113">
        <v>50000</v>
      </c>
      <c r="P71" s="116" t="s">
        <v>1264</v>
      </c>
      <c r="Q71" s="114">
        <v>9.6048853054495134E-3</v>
      </c>
      <c r="R71" s="115">
        <v>9.6048853054495134E-3</v>
      </c>
      <c r="S71" s="252">
        <v>9.6048853054495134E-3</v>
      </c>
    </row>
    <row r="72" spans="1:22" s="251" customFormat="1" ht="15.6">
      <c r="A72" s="233" t="s">
        <v>1345</v>
      </c>
      <c r="B72" s="234"/>
      <c r="C72" s="235"/>
      <c r="D72" s="236" t="s">
        <v>1289</v>
      </c>
      <c r="E72" s="237"/>
      <c r="F72" s="238"/>
      <c r="G72" s="111" t="s">
        <v>1291</v>
      </c>
      <c r="H72" s="111" t="s">
        <v>197</v>
      </c>
      <c r="I72" s="116" t="s">
        <v>1305</v>
      </c>
      <c r="J72" s="116" t="s">
        <v>1306</v>
      </c>
      <c r="K72" s="111" t="s">
        <v>198</v>
      </c>
      <c r="L72" s="113">
        <v>50000</v>
      </c>
      <c r="M72" s="266">
        <v>50000</v>
      </c>
      <c r="N72" s="267">
        <v>50071.57</v>
      </c>
      <c r="O72" s="113">
        <v>50000</v>
      </c>
      <c r="P72" s="116" t="s">
        <v>1264</v>
      </c>
      <c r="Q72" s="114">
        <v>9.6048853054495134E-3</v>
      </c>
      <c r="R72" s="115">
        <v>9.6048853054495134E-3</v>
      </c>
      <c r="S72" s="252">
        <v>9.6048853054495134E-3</v>
      </c>
    </row>
    <row r="73" spans="1:22" s="251" customFormat="1" ht="15.6">
      <c r="A73" s="233" t="s">
        <v>1345</v>
      </c>
      <c r="B73" s="234"/>
      <c r="C73" s="235"/>
      <c r="D73" s="236" t="s">
        <v>1289</v>
      </c>
      <c r="E73" s="237"/>
      <c r="F73" s="238"/>
      <c r="G73" s="111" t="s">
        <v>1291</v>
      </c>
      <c r="H73" s="111" t="s">
        <v>197</v>
      </c>
      <c r="I73" s="116" t="s">
        <v>1305</v>
      </c>
      <c r="J73" s="116" t="s">
        <v>1306</v>
      </c>
      <c r="K73" s="111" t="s">
        <v>198</v>
      </c>
      <c r="L73" s="113">
        <v>50000</v>
      </c>
      <c r="M73" s="266">
        <v>50000</v>
      </c>
      <c r="N73" s="267">
        <v>50071.57</v>
      </c>
      <c r="O73" s="113">
        <v>50000</v>
      </c>
      <c r="P73" s="116" t="s">
        <v>1264</v>
      </c>
      <c r="Q73" s="114">
        <v>9.6048853054495134E-3</v>
      </c>
      <c r="R73" s="115">
        <v>9.6048853054495134E-3</v>
      </c>
      <c r="S73" s="252">
        <v>9.6048853054495134E-3</v>
      </c>
    </row>
    <row r="74" spans="1:22" s="251" customFormat="1" ht="15.6">
      <c r="A74" s="233" t="s">
        <v>1345</v>
      </c>
      <c r="B74" s="234"/>
      <c r="C74" s="235"/>
      <c r="D74" s="236" t="s">
        <v>1289</v>
      </c>
      <c r="E74" s="237"/>
      <c r="F74" s="238"/>
      <c r="G74" s="111" t="s">
        <v>1291</v>
      </c>
      <c r="H74" s="111" t="s">
        <v>197</v>
      </c>
      <c r="I74" s="116" t="s">
        <v>1305</v>
      </c>
      <c r="J74" s="116" t="s">
        <v>1306</v>
      </c>
      <c r="K74" s="111" t="s">
        <v>198</v>
      </c>
      <c r="L74" s="113">
        <v>50000</v>
      </c>
      <c r="M74" s="266">
        <v>50000</v>
      </c>
      <c r="N74" s="267">
        <v>50071.57</v>
      </c>
      <c r="O74" s="113">
        <v>50000</v>
      </c>
      <c r="P74" s="116" t="s">
        <v>1264</v>
      </c>
      <c r="Q74" s="114">
        <v>9.6048853054495134E-3</v>
      </c>
      <c r="R74" s="115">
        <v>9.6048853054495134E-3</v>
      </c>
      <c r="S74" s="252">
        <v>9.6048853054495134E-3</v>
      </c>
    </row>
    <row r="75" spans="1:22" s="251" customFormat="1" ht="15.6">
      <c r="A75" s="233" t="s">
        <v>1345</v>
      </c>
      <c r="B75" s="234"/>
      <c r="C75" s="235"/>
      <c r="D75" s="236" t="s">
        <v>1289</v>
      </c>
      <c r="E75" s="237"/>
      <c r="F75" s="238"/>
      <c r="G75" s="111" t="s">
        <v>1291</v>
      </c>
      <c r="H75" s="111" t="s">
        <v>197</v>
      </c>
      <c r="I75" s="116" t="s">
        <v>1305</v>
      </c>
      <c r="J75" s="116" t="s">
        <v>1306</v>
      </c>
      <c r="K75" s="111" t="s">
        <v>198</v>
      </c>
      <c r="L75" s="113">
        <v>50000</v>
      </c>
      <c r="M75" s="266">
        <v>50000</v>
      </c>
      <c r="N75" s="267">
        <v>50071.57</v>
      </c>
      <c r="O75" s="113">
        <v>50000</v>
      </c>
      <c r="P75" s="116" t="s">
        <v>1264</v>
      </c>
      <c r="Q75" s="114">
        <v>9.6048853054495134E-3</v>
      </c>
      <c r="R75" s="115">
        <v>9.6048853054495134E-3</v>
      </c>
      <c r="S75" s="252">
        <v>9.6048853054495134E-3</v>
      </c>
    </row>
    <row r="76" spans="1:22" s="251" customFormat="1" ht="15.6">
      <c r="A76" s="233" t="s">
        <v>1345</v>
      </c>
      <c r="B76" s="234"/>
      <c r="C76" s="235"/>
      <c r="D76" s="236" t="s">
        <v>1289</v>
      </c>
      <c r="E76" s="237"/>
      <c r="F76" s="238"/>
      <c r="G76" s="111" t="s">
        <v>1291</v>
      </c>
      <c r="H76" s="111" t="s">
        <v>197</v>
      </c>
      <c r="I76" s="116" t="s">
        <v>1308</v>
      </c>
      <c r="J76" s="116" t="s">
        <v>1309</v>
      </c>
      <c r="K76" s="111" t="s">
        <v>198</v>
      </c>
      <c r="L76" s="113">
        <v>50000</v>
      </c>
      <c r="M76" s="266">
        <v>50671.85</v>
      </c>
      <c r="N76" s="267">
        <v>50049.75</v>
      </c>
      <c r="O76" s="113">
        <v>50000</v>
      </c>
      <c r="P76" s="116" t="s">
        <v>1264</v>
      </c>
      <c r="Q76" s="114">
        <v>9.6006997247424387E-3</v>
      </c>
      <c r="R76" s="115">
        <v>9.6006997247424387E-3</v>
      </c>
      <c r="S76" s="252">
        <v>9.6006997247424387E-3</v>
      </c>
    </row>
    <row r="77" spans="1:22" s="251" customFormat="1" ht="15.6">
      <c r="A77" s="233" t="s">
        <v>1345</v>
      </c>
      <c r="B77" s="234"/>
      <c r="C77" s="235"/>
      <c r="D77" s="236" t="s">
        <v>1346</v>
      </c>
      <c r="E77" s="237"/>
      <c r="F77" s="238"/>
      <c r="G77" s="111" t="s">
        <v>1291</v>
      </c>
      <c r="H77" s="111" t="s">
        <v>197</v>
      </c>
      <c r="I77" s="116" t="s">
        <v>1350</v>
      </c>
      <c r="J77" s="116" t="s">
        <v>1351</v>
      </c>
      <c r="K77" s="111" t="s">
        <v>198</v>
      </c>
      <c r="L77" s="113">
        <v>30000</v>
      </c>
      <c r="M77" s="266">
        <v>30531.15</v>
      </c>
      <c r="N77" s="267">
        <v>30510.22</v>
      </c>
      <c r="O77" s="113">
        <v>30000</v>
      </c>
      <c r="P77" s="116" t="s">
        <v>1311</v>
      </c>
      <c r="Q77" s="114">
        <v>5.8525659120341519E-3</v>
      </c>
      <c r="R77" s="115">
        <v>5.8525659120341519E-3</v>
      </c>
      <c r="S77" s="252">
        <v>5.8525659120341519E-3</v>
      </c>
    </row>
    <row r="78" spans="1:22" s="251" customFormat="1" ht="15.6">
      <c r="A78" s="233" t="s">
        <v>1345</v>
      </c>
      <c r="B78" s="234"/>
      <c r="C78" s="235"/>
      <c r="D78" s="236" t="s">
        <v>1289</v>
      </c>
      <c r="E78" s="237"/>
      <c r="F78" s="238"/>
      <c r="G78" s="111" t="s">
        <v>1281</v>
      </c>
      <c r="H78" s="111" t="s">
        <v>197</v>
      </c>
      <c r="I78" s="116" t="s">
        <v>1350</v>
      </c>
      <c r="J78" s="116" t="s">
        <v>1309</v>
      </c>
      <c r="K78" s="111" t="s">
        <v>198</v>
      </c>
      <c r="L78" s="113">
        <v>50000</v>
      </c>
      <c r="M78" s="266">
        <v>50707.85</v>
      </c>
      <c r="N78" s="267">
        <v>50049.760000000002</v>
      </c>
      <c r="O78" s="113">
        <v>50000</v>
      </c>
      <c r="P78" s="116" t="s">
        <v>1264</v>
      </c>
      <c r="Q78" s="114">
        <v>9.6007016429737451E-3</v>
      </c>
      <c r="R78" s="115">
        <v>9.6007016429737451E-3</v>
      </c>
      <c r="S78" s="252">
        <v>9.6007016429737451E-3</v>
      </c>
      <c r="U78" s="253"/>
      <c r="V78" s="253"/>
    </row>
    <row r="79" spans="1:22" s="251" customFormat="1" ht="15.6">
      <c r="A79" s="233" t="s">
        <v>1345</v>
      </c>
      <c r="B79" s="234"/>
      <c r="C79" s="235"/>
      <c r="D79" s="236" t="s">
        <v>1289</v>
      </c>
      <c r="E79" s="237"/>
      <c r="F79" s="238"/>
      <c r="G79" s="111" t="s">
        <v>1291</v>
      </c>
      <c r="H79" s="111" t="s">
        <v>197</v>
      </c>
      <c r="I79" s="116" t="s">
        <v>1350</v>
      </c>
      <c r="J79" s="116" t="s">
        <v>1267</v>
      </c>
      <c r="K79" s="111" t="s">
        <v>198</v>
      </c>
      <c r="L79" s="113">
        <v>50000</v>
      </c>
      <c r="M79" s="266">
        <v>51066</v>
      </c>
      <c r="N79" s="267">
        <v>51005.68</v>
      </c>
      <c r="O79" s="113">
        <v>50000</v>
      </c>
      <c r="P79" s="116" t="s">
        <v>201</v>
      </c>
      <c r="Q79" s="114">
        <v>9.7840692098622051E-3</v>
      </c>
      <c r="R79" s="115">
        <v>9.7840692098622051E-3</v>
      </c>
      <c r="S79" s="252">
        <v>9.7840692098622051E-3</v>
      </c>
      <c r="U79" s="253"/>
    </row>
    <row r="80" spans="1:22" ht="15.6">
      <c r="A80" s="233" t="s">
        <v>1345</v>
      </c>
      <c r="B80" s="234"/>
      <c r="C80" s="235"/>
      <c r="D80" s="236" t="s">
        <v>1286</v>
      </c>
      <c r="E80" s="237"/>
      <c r="F80" s="238"/>
      <c r="G80" s="111" t="s">
        <v>1291</v>
      </c>
      <c r="H80" s="111" t="s">
        <v>197</v>
      </c>
      <c r="I80" s="116" t="s">
        <v>1352</v>
      </c>
      <c r="J80" s="116" t="s">
        <v>1353</v>
      </c>
      <c r="K80" s="111" t="s">
        <v>198</v>
      </c>
      <c r="L80" s="113">
        <v>25000</v>
      </c>
      <c r="M80" s="266">
        <v>25372.65</v>
      </c>
      <c r="N80" s="267">
        <v>25322.54</v>
      </c>
      <c r="O80" s="113">
        <v>25000</v>
      </c>
      <c r="P80" s="116" t="s">
        <v>1268</v>
      </c>
      <c r="Q80" s="114">
        <v>4.857448894505555E-3</v>
      </c>
      <c r="R80" s="115">
        <v>4.857448894505555E-3</v>
      </c>
      <c r="S80" s="252">
        <v>4.857448894505555E-3</v>
      </c>
    </row>
    <row r="81" spans="1:19" ht="15.6">
      <c r="A81" s="233" t="s">
        <v>1345</v>
      </c>
      <c r="B81" s="234"/>
      <c r="C81" s="235"/>
      <c r="D81" s="236" t="s">
        <v>1290</v>
      </c>
      <c r="E81" s="237"/>
      <c r="F81" s="238"/>
      <c r="G81" s="111" t="s">
        <v>1281</v>
      </c>
      <c r="H81" s="111" t="s">
        <v>197</v>
      </c>
      <c r="I81" s="116" t="s">
        <v>1354</v>
      </c>
      <c r="J81" s="116" t="s">
        <v>1355</v>
      </c>
      <c r="K81" s="111" t="s">
        <v>198</v>
      </c>
      <c r="L81" s="113">
        <v>150000</v>
      </c>
      <c r="M81" s="266">
        <v>152245.04999999999</v>
      </c>
      <c r="N81" s="267">
        <v>151847.71</v>
      </c>
      <c r="O81" s="113">
        <v>150000</v>
      </c>
      <c r="P81" s="116" t="s">
        <v>1376</v>
      </c>
      <c r="Q81" s="114">
        <v>2.9127903088422412E-2</v>
      </c>
      <c r="R81" s="115">
        <v>2.9127903088422412E-2</v>
      </c>
      <c r="S81" s="252">
        <v>2.9127903088422412E-2</v>
      </c>
    </row>
    <row r="82" spans="1:19" ht="15.6">
      <c r="A82" s="233" t="s">
        <v>1345</v>
      </c>
      <c r="B82" s="234"/>
      <c r="C82" s="235"/>
      <c r="D82" s="236" t="s">
        <v>1287</v>
      </c>
      <c r="E82" s="237"/>
      <c r="F82" s="238"/>
      <c r="G82" s="111" t="s">
        <v>1281</v>
      </c>
      <c r="H82" s="111" t="s">
        <v>197</v>
      </c>
      <c r="I82" s="116" t="s">
        <v>1356</v>
      </c>
      <c r="J82" s="116" t="s">
        <v>1357</v>
      </c>
      <c r="K82" s="111" t="s">
        <v>198</v>
      </c>
      <c r="L82" s="113">
        <v>64686</v>
      </c>
      <c r="M82" s="266">
        <v>65073.21</v>
      </c>
      <c r="N82" s="267">
        <v>64810.32</v>
      </c>
      <c r="O82" s="113">
        <v>64686</v>
      </c>
      <c r="P82" s="116" t="s">
        <v>199</v>
      </c>
      <c r="Q82" s="114">
        <v>1.2432118469811924E-2</v>
      </c>
      <c r="R82" s="115">
        <v>1.2432118469811924E-2</v>
      </c>
      <c r="S82" s="252">
        <v>1.2432118469811924E-2</v>
      </c>
    </row>
    <row r="83" spans="1:19" ht="15.6">
      <c r="A83" s="233" t="s">
        <v>1345</v>
      </c>
      <c r="B83" s="234"/>
      <c r="C83" s="235"/>
      <c r="D83" s="236" t="s">
        <v>1287</v>
      </c>
      <c r="E83" s="237"/>
      <c r="F83" s="238"/>
      <c r="G83" s="111" t="s">
        <v>1281</v>
      </c>
      <c r="H83" s="111" t="s">
        <v>197</v>
      </c>
      <c r="I83" s="116" t="s">
        <v>1356</v>
      </c>
      <c r="J83" s="116" t="s">
        <v>1272</v>
      </c>
      <c r="K83" s="111" t="s">
        <v>198</v>
      </c>
      <c r="L83" s="113">
        <v>50000</v>
      </c>
      <c r="M83" s="266">
        <v>50110.75</v>
      </c>
      <c r="N83" s="267">
        <v>50141.53</v>
      </c>
      <c r="O83" s="113">
        <v>50000</v>
      </c>
      <c r="P83" s="116" t="s">
        <v>1377</v>
      </c>
      <c r="Q83" s="114">
        <v>9.6183052516578948E-3</v>
      </c>
      <c r="R83" s="115">
        <v>9.6183052516578948E-3</v>
      </c>
      <c r="S83" s="252">
        <v>9.6183052516578948E-3</v>
      </c>
    </row>
    <row r="84" spans="1:19" ht="15.6">
      <c r="A84" s="233" t="s">
        <v>1345</v>
      </c>
      <c r="B84" s="234"/>
      <c r="C84" s="235"/>
      <c r="D84" s="236" t="s">
        <v>1289</v>
      </c>
      <c r="E84" s="237"/>
      <c r="F84" s="238"/>
      <c r="G84" s="111" t="s">
        <v>1281</v>
      </c>
      <c r="H84" s="111" t="s">
        <v>197</v>
      </c>
      <c r="I84" s="116" t="s">
        <v>1358</v>
      </c>
      <c r="J84" s="116" t="s">
        <v>1359</v>
      </c>
      <c r="K84" s="111" t="s">
        <v>198</v>
      </c>
      <c r="L84" s="113">
        <v>100000</v>
      </c>
      <c r="M84" s="266">
        <v>102386.1</v>
      </c>
      <c r="N84" s="267">
        <v>101783.51</v>
      </c>
      <c r="O84" s="113">
        <v>100000</v>
      </c>
      <c r="P84" s="116" t="s">
        <v>1311</v>
      </c>
      <c r="Q84" s="114">
        <v>1.9524431519444538E-2</v>
      </c>
      <c r="R84" s="115">
        <v>1.9524431519444538E-2</v>
      </c>
      <c r="S84" s="252">
        <v>1.9524431519444538E-2</v>
      </c>
    </row>
    <row r="85" spans="1:19" ht="15.6">
      <c r="A85" s="233" t="s">
        <v>1345</v>
      </c>
      <c r="B85" s="234"/>
      <c r="C85" s="235"/>
      <c r="D85" s="236" t="s">
        <v>1289</v>
      </c>
      <c r="E85" s="237"/>
      <c r="F85" s="238"/>
      <c r="G85" s="111" t="s">
        <v>1291</v>
      </c>
      <c r="H85" s="111" t="s">
        <v>197</v>
      </c>
      <c r="I85" s="116" t="s">
        <v>1358</v>
      </c>
      <c r="J85" s="116" t="s">
        <v>1359</v>
      </c>
      <c r="K85" s="111" t="s">
        <v>198</v>
      </c>
      <c r="L85" s="113">
        <v>100000</v>
      </c>
      <c r="M85" s="266">
        <v>102386.1</v>
      </c>
      <c r="N85" s="267">
        <v>101783.51</v>
      </c>
      <c r="O85" s="113">
        <v>100000</v>
      </c>
      <c r="P85" s="116" t="s">
        <v>1311</v>
      </c>
      <c r="Q85" s="114">
        <v>1.9524431519444538E-2</v>
      </c>
      <c r="R85" s="115">
        <v>1.9524431519444538E-2</v>
      </c>
      <c r="S85" s="252">
        <v>1.9524431519444538E-2</v>
      </c>
    </row>
    <row r="86" spans="1:19" ht="15.6">
      <c r="A86" s="233" t="s">
        <v>1345</v>
      </c>
      <c r="B86" s="234"/>
      <c r="C86" s="235"/>
      <c r="D86" s="236" t="s">
        <v>1287</v>
      </c>
      <c r="E86" s="237"/>
      <c r="F86" s="238"/>
      <c r="G86" s="111" t="s">
        <v>1291</v>
      </c>
      <c r="H86" s="111" t="s">
        <v>197</v>
      </c>
      <c r="I86" s="116" t="s">
        <v>1335</v>
      </c>
      <c r="J86" s="116" t="s">
        <v>1360</v>
      </c>
      <c r="K86" s="111" t="s">
        <v>198</v>
      </c>
      <c r="L86" s="113">
        <v>150000</v>
      </c>
      <c r="M86" s="266">
        <v>150841.79999999999</v>
      </c>
      <c r="N86" s="267">
        <v>152337.68</v>
      </c>
      <c r="O86" s="113">
        <v>150000</v>
      </c>
      <c r="P86" s="116" t="s">
        <v>1378</v>
      </c>
      <c r="Q86" s="114">
        <v>2.9221890667663709E-2</v>
      </c>
      <c r="R86" s="115">
        <v>2.9221890667663709E-2</v>
      </c>
      <c r="S86" s="252">
        <v>2.9221890667663709E-2</v>
      </c>
    </row>
    <row r="87" spans="1:19" ht="15.6">
      <c r="A87" s="233" t="s">
        <v>1345</v>
      </c>
      <c r="B87" s="234"/>
      <c r="C87" s="235"/>
      <c r="D87" s="236" t="s">
        <v>1285</v>
      </c>
      <c r="E87" s="237"/>
      <c r="F87" s="238"/>
      <c r="G87" s="111" t="s">
        <v>1281</v>
      </c>
      <c r="H87" s="111" t="s">
        <v>197</v>
      </c>
      <c r="I87" s="116" t="s">
        <v>1361</v>
      </c>
      <c r="J87" s="116" t="s">
        <v>1362</v>
      </c>
      <c r="K87" s="111" t="s">
        <v>198</v>
      </c>
      <c r="L87" s="113">
        <v>200000</v>
      </c>
      <c r="M87" s="266">
        <v>204170.6</v>
      </c>
      <c r="N87" s="267">
        <v>200266.1</v>
      </c>
      <c r="O87" s="113">
        <v>200000</v>
      </c>
      <c r="P87" s="116" t="s">
        <v>1379</v>
      </c>
      <c r="Q87" s="114">
        <v>3.8415670231024969E-2</v>
      </c>
      <c r="R87" s="115">
        <v>3.8415670231024969E-2</v>
      </c>
      <c r="S87" s="252">
        <v>3.8415670231024969E-2</v>
      </c>
    </row>
    <row r="88" spans="1:19" ht="15.6">
      <c r="A88" s="233" t="s">
        <v>1345</v>
      </c>
      <c r="B88" s="234"/>
      <c r="C88" s="235"/>
      <c r="D88" s="236" t="s">
        <v>1347</v>
      </c>
      <c r="E88" s="237"/>
      <c r="F88" s="238"/>
      <c r="G88" s="111" t="s">
        <v>1281</v>
      </c>
      <c r="H88" s="111" t="s">
        <v>197</v>
      </c>
      <c r="I88" s="116" t="s">
        <v>1363</v>
      </c>
      <c r="J88" s="116" t="s">
        <v>1351</v>
      </c>
      <c r="K88" s="111" t="s">
        <v>198</v>
      </c>
      <c r="L88" s="113">
        <v>30000</v>
      </c>
      <c r="M88" s="266">
        <v>30174.39</v>
      </c>
      <c r="N88" s="267">
        <v>30464.639999999999</v>
      </c>
      <c r="O88" s="113">
        <v>30000</v>
      </c>
      <c r="P88" s="116" t="s">
        <v>1311</v>
      </c>
      <c r="Q88" s="114">
        <v>5.8438226137468722E-3</v>
      </c>
      <c r="R88" s="115">
        <v>5.8438226137468722E-3</v>
      </c>
      <c r="S88" s="252">
        <v>5.8438226137468722E-3</v>
      </c>
    </row>
    <row r="89" spans="1:19" ht="15.6">
      <c r="A89" s="233" t="s">
        <v>1345</v>
      </c>
      <c r="B89" s="234"/>
      <c r="C89" s="235"/>
      <c r="D89" s="236" t="s">
        <v>1347</v>
      </c>
      <c r="E89" s="237"/>
      <c r="F89" s="238"/>
      <c r="G89" s="111" t="s">
        <v>1281</v>
      </c>
      <c r="H89" s="111" t="s">
        <v>197</v>
      </c>
      <c r="I89" s="116" t="s">
        <v>1363</v>
      </c>
      <c r="J89" s="116" t="s">
        <v>1351</v>
      </c>
      <c r="K89" s="111" t="s">
        <v>198</v>
      </c>
      <c r="L89" s="113">
        <v>30000</v>
      </c>
      <c r="M89" s="266">
        <v>30174.39</v>
      </c>
      <c r="N89" s="267">
        <v>30464.639999999999</v>
      </c>
      <c r="O89" s="113">
        <v>30000</v>
      </c>
      <c r="P89" s="116" t="s">
        <v>1311</v>
      </c>
      <c r="Q89" s="114">
        <v>5.8438226137468722E-3</v>
      </c>
      <c r="R89" s="115">
        <v>5.8438226137468722E-3</v>
      </c>
      <c r="S89" s="252">
        <v>5.8438226137468722E-3</v>
      </c>
    </row>
    <row r="90" spans="1:19" ht="15.6">
      <c r="A90" s="233" t="s">
        <v>1345</v>
      </c>
      <c r="B90" s="234"/>
      <c r="C90" s="235"/>
      <c r="D90" s="236" t="s">
        <v>1347</v>
      </c>
      <c r="E90" s="237"/>
      <c r="F90" s="238"/>
      <c r="G90" s="111" t="s">
        <v>1281</v>
      </c>
      <c r="H90" s="111" t="s">
        <v>197</v>
      </c>
      <c r="I90" s="116" t="s">
        <v>1363</v>
      </c>
      <c r="J90" s="116" t="s">
        <v>1351</v>
      </c>
      <c r="K90" s="111" t="s">
        <v>198</v>
      </c>
      <c r="L90" s="113">
        <v>30000</v>
      </c>
      <c r="M90" s="266">
        <v>30174.39</v>
      </c>
      <c r="N90" s="267">
        <v>30464.639999999999</v>
      </c>
      <c r="O90" s="113">
        <v>30000</v>
      </c>
      <c r="P90" s="116" t="s">
        <v>1311</v>
      </c>
      <c r="Q90" s="114">
        <v>5.8438226137468722E-3</v>
      </c>
      <c r="R90" s="115">
        <v>5.8438226137468722E-3</v>
      </c>
      <c r="S90" s="252">
        <v>5.8438226137468722E-3</v>
      </c>
    </row>
    <row r="91" spans="1:19" ht="15.6">
      <c r="A91" s="233" t="s">
        <v>1345</v>
      </c>
      <c r="B91" s="234"/>
      <c r="C91" s="235"/>
      <c r="D91" s="236" t="s">
        <v>1347</v>
      </c>
      <c r="E91" s="237"/>
      <c r="F91" s="238"/>
      <c r="G91" s="111" t="s">
        <v>1281</v>
      </c>
      <c r="H91" s="111" t="s">
        <v>197</v>
      </c>
      <c r="I91" s="116" t="s">
        <v>1363</v>
      </c>
      <c r="J91" s="116" t="s">
        <v>1351</v>
      </c>
      <c r="K91" s="111" t="s">
        <v>198</v>
      </c>
      <c r="L91" s="113">
        <v>30000</v>
      </c>
      <c r="M91" s="266">
        <v>30174.39</v>
      </c>
      <c r="N91" s="267">
        <v>30464.639999999999</v>
      </c>
      <c r="O91" s="113">
        <v>30000</v>
      </c>
      <c r="P91" s="116" t="s">
        <v>1311</v>
      </c>
      <c r="Q91" s="114">
        <v>5.8438226137468722E-3</v>
      </c>
      <c r="R91" s="115">
        <v>5.8438226137468722E-3</v>
      </c>
      <c r="S91" s="252">
        <v>5.8438226137468722E-3</v>
      </c>
    </row>
    <row r="92" spans="1:19" ht="15.6">
      <c r="A92" s="233" t="s">
        <v>1345</v>
      </c>
      <c r="B92" s="234"/>
      <c r="C92" s="235"/>
      <c r="D92" s="236" t="s">
        <v>1348</v>
      </c>
      <c r="E92" s="237"/>
      <c r="F92" s="238"/>
      <c r="G92" s="111" t="s">
        <v>1281</v>
      </c>
      <c r="H92" s="111" t="s">
        <v>197</v>
      </c>
      <c r="I92" s="116" t="s">
        <v>1364</v>
      </c>
      <c r="J92" s="116" t="s">
        <v>1302</v>
      </c>
      <c r="K92" s="111" t="s">
        <v>198</v>
      </c>
      <c r="L92" s="113">
        <v>100000</v>
      </c>
      <c r="M92" s="266">
        <v>100775.2</v>
      </c>
      <c r="N92" s="267">
        <v>101586.68</v>
      </c>
      <c r="O92" s="113">
        <v>100000</v>
      </c>
      <c r="P92" s="116" t="s">
        <v>1380</v>
      </c>
      <c r="Q92" s="114">
        <v>1.9486674972672154E-2</v>
      </c>
      <c r="R92" s="115">
        <v>1.9486674972672154E-2</v>
      </c>
      <c r="S92" s="252">
        <v>1.9486674972672154E-2</v>
      </c>
    </row>
    <row r="93" spans="1:19" ht="15.6">
      <c r="A93" s="233" t="s">
        <v>1345</v>
      </c>
      <c r="B93" s="234"/>
      <c r="C93" s="235"/>
      <c r="D93" s="236" t="s">
        <v>1289</v>
      </c>
      <c r="E93" s="237"/>
      <c r="F93" s="238"/>
      <c r="G93" s="111" t="s">
        <v>1281</v>
      </c>
      <c r="H93" s="111" t="s">
        <v>197</v>
      </c>
      <c r="I93" s="116" t="s">
        <v>1365</v>
      </c>
      <c r="J93" s="116" t="s">
        <v>1366</v>
      </c>
      <c r="K93" s="111" t="s">
        <v>198</v>
      </c>
      <c r="L93" s="113">
        <v>100000</v>
      </c>
      <c r="M93" s="266">
        <v>101233.3</v>
      </c>
      <c r="N93" s="267">
        <v>101361.57</v>
      </c>
      <c r="O93" s="113">
        <v>100000</v>
      </c>
      <c r="P93" s="116" t="s">
        <v>1311</v>
      </c>
      <c r="Q93" s="114">
        <v>1.94434936677698E-2</v>
      </c>
      <c r="R93" s="115">
        <v>1.94434936677698E-2</v>
      </c>
      <c r="S93" s="252">
        <v>1.94434936677698E-2</v>
      </c>
    </row>
    <row r="94" spans="1:19" ht="15.6">
      <c r="A94" s="233" t="s">
        <v>1345</v>
      </c>
      <c r="B94" s="234"/>
      <c r="C94" s="235"/>
      <c r="D94" s="236" t="s">
        <v>1287</v>
      </c>
      <c r="E94" s="237"/>
      <c r="F94" s="238"/>
      <c r="G94" s="111" t="s">
        <v>1291</v>
      </c>
      <c r="H94" s="111" t="s">
        <v>197</v>
      </c>
      <c r="I94" s="116" t="s">
        <v>1365</v>
      </c>
      <c r="J94" s="116" t="s">
        <v>1367</v>
      </c>
      <c r="K94" s="111" t="s">
        <v>198</v>
      </c>
      <c r="L94" s="113">
        <v>100000</v>
      </c>
      <c r="M94" s="266">
        <v>101468.4</v>
      </c>
      <c r="N94" s="267">
        <v>100779.6</v>
      </c>
      <c r="O94" s="113">
        <v>100000</v>
      </c>
      <c r="P94" s="116" t="s">
        <v>199</v>
      </c>
      <c r="Q94" s="114">
        <v>1.9331858360524343E-2</v>
      </c>
      <c r="R94" s="115">
        <v>1.9331858360524343E-2</v>
      </c>
      <c r="S94" s="252">
        <v>1.9331858360524343E-2</v>
      </c>
    </row>
    <row r="95" spans="1:19" ht="15.6">
      <c r="A95" s="233" t="s">
        <v>1345</v>
      </c>
      <c r="B95" s="234"/>
      <c r="C95" s="235"/>
      <c r="D95" s="236" t="s">
        <v>1285</v>
      </c>
      <c r="E95" s="237"/>
      <c r="F95" s="238"/>
      <c r="G95" s="111" t="s">
        <v>1281</v>
      </c>
      <c r="H95" s="111" t="s">
        <v>197</v>
      </c>
      <c r="I95" s="116" t="s">
        <v>1368</v>
      </c>
      <c r="J95" s="116" t="s">
        <v>1366</v>
      </c>
      <c r="K95" s="111" t="s">
        <v>198</v>
      </c>
      <c r="L95" s="113">
        <v>100000</v>
      </c>
      <c r="M95" s="266">
        <v>100832.7</v>
      </c>
      <c r="N95" s="267">
        <v>101470.65</v>
      </c>
      <c r="O95" s="113">
        <v>100000</v>
      </c>
      <c r="P95" s="116" t="s">
        <v>1310</v>
      </c>
      <c r="Q95" s="114">
        <v>1.946441773484256E-2</v>
      </c>
      <c r="R95" s="115">
        <v>1.946441773484256E-2</v>
      </c>
      <c r="S95" s="252">
        <v>1.946441773484256E-2</v>
      </c>
    </row>
    <row r="96" spans="1:19" ht="15.6">
      <c r="A96" s="233" t="s">
        <v>1345</v>
      </c>
      <c r="B96" s="234"/>
      <c r="C96" s="235"/>
      <c r="D96" s="236" t="s">
        <v>1285</v>
      </c>
      <c r="E96" s="237"/>
      <c r="F96" s="238"/>
      <c r="G96" s="111" t="s">
        <v>1281</v>
      </c>
      <c r="H96" s="111" t="s">
        <v>197</v>
      </c>
      <c r="I96" s="116" t="s">
        <v>1368</v>
      </c>
      <c r="J96" s="116" t="s">
        <v>1366</v>
      </c>
      <c r="K96" s="111" t="s">
        <v>198</v>
      </c>
      <c r="L96" s="113">
        <v>100000</v>
      </c>
      <c r="M96" s="266">
        <v>100832.7</v>
      </c>
      <c r="N96" s="267">
        <v>101470.65</v>
      </c>
      <c r="O96" s="113">
        <v>100000</v>
      </c>
      <c r="P96" s="116" t="s">
        <v>1310</v>
      </c>
      <c r="Q96" s="114">
        <v>1.946441773484256E-2</v>
      </c>
      <c r="R96" s="115">
        <v>1.946441773484256E-2</v>
      </c>
      <c r="S96" s="252">
        <v>1.946441773484256E-2</v>
      </c>
    </row>
    <row r="97" spans="1:23" ht="15.6">
      <c r="A97" s="233" t="s">
        <v>1345</v>
      </c>
      <c r="B97" s="234"/>
      <c r="C97" s="235"/>
      <c r="D97" s="236" t="s">
        <v>1348</v>
      </c>
      <c r="E97" s="237"/>
      <c r="F97" s="238"/>
      <c r="G97" s="111" t="s">
        <v>1281</v>
      </c>
      <c r="H97" s="111" t="s">
        <v>197</v>
      </c>
      <c r="I97" s="116" t="s">
        <v>1369</v>
      </c>
      <c r="J97" s="116" t="s">
        <v>1370</v>
      </c>
      <c r="K97" s="111" t="s">
        <v>198</v>
      </c>
      <c r="L97" s="113">
        <v>100000</v>
      </c>
      <c r="M97" s="266">
        <v>101151.7</v>
      </c>
      <c r="N97" s="267">
        <v>101476.86</v>
      </c>
      <c r="O97" s="113">
        <v>100000</v>
      </c>
      <c r="P97" s="116" t="s">
        <v>1310</v>
      </c>
      <c r="Q97" s="114">
        <v>1.946560895648284E-2</v>
      </c>
      <c r="R97" s="115">
        <v>1.946560895648284E-2</v>
      </c>
      <c r="S97" s="252">
        <v>1.946560895648284E-2</v>
      </c>
    </row>
    <row r="98" spans="1:23" ht="15.6">
      <c r="A98" s="233" t="s">
        <v>1345</v>
      </c>
      <c r="B98" s="234"/>
      <c r="C98" s="235"/>
      <c r="D98" s="236" t="s">
        <v>1289</v>
      </c>
      <c r="E98" s="237"/>
      <c r="F98" s="238"/>
      <c r="G98" s="111" t="s">
        <v>1281</v>
      </c>
      <c r="H98" s="111" t="s">
        <v>197</v>
      </c>
      <c r="I98" s="116" t="s">
        <v>1371</v>
      </c>
      <c r="J98" s="116" t="s">
        <v>1372</v>
      </c>
      <c r="K98" s="111" t="s">
        <v>198</v>
      </c>
      <c r="L98" s="113">
        <v>50000</v>
      </c>
      <c r="M98" s="266">
        <v>50937.3</v>
      </c>
      <c r="N98" s="267">
        <v>50985.74</v>
      </c>
      <c r="O98" s="113">
        <v>50000</v>
      </c>
      <c r="P98" s="116" t="s">
        <v>201</v>
      </c>
      <c r="Q98" s="114">
        <v>9.7802442566404333E-3</v>
      </c>
      <c r="R98" s="115">
        <v>9.7802442566404333E-3</v>
      </c>
      <c r="S98" s="252">
        <v>9.7802442566404333E-3</v>
      </c>
    </row>
    <row r="99" spans="1:23" ht="15.6">
      <c r="A99" s="233" t="s">
        <v>1345</v>
      </c>
      <c r="B99" s="234"/>
      <c r="C99" s="235"/>
      <c r="D99" s="236" t="s">
        <v>1289</v>
      </c>
      <c r="E99" s="237"/>
      <c r="F99" s="238"/>
      <c r="G99" s="111" t="s">
        <v>1291</v>
      </c>
      <c r="H99" s="111" t="s">
        <v>197</v>
      </c>
      <c r="I99" s="239" t="s">
        <v>1371</v>
      </c>
      <c r="J99" s="239" t="s">
        <v>1372</v>
      </c>
      <c r="K99" s="111" t="s">
        <v>198</v>
      </c>
      <c r="L99" s="113">
        <v>50000</v>
      </c>
      <c r="M99" s="266">
        <v>50937.3</v>
      </c>
      <c r="N99" s="267">
        <v>50985.74</v>
      </c>
      <c r="O99" s="113">
        <v>50000</v>
      </c>
      <c r="P99" s="116" t="s">
        <v>201</v>
      </c>
      <c r="Q99" s="114">
        <v>9.7802442566404333E-3</v>
      </c>
      <c r="R99" s="115">
        <v>9.7802442566404333E-3</v>
      </c>
      <c r="S99" s="252">
        <v>9.7802442566404333E-3</v>
      </c>
    </row>
    <row r="100" spans="1:23" ht="15.6">
      <c r="A100" s="233" t="s">
        <v>1345</v>
      </c>
      <c r="B100" s="234"/>
      <c r="C100" s="235"/>
      <c r="D100" s="236" t="s">
        <v>1286</v>
      </c>
      <c r="E100" s="237"/>
      <c r="F100" s="238"/>
      <c r="G100" s="111" t="s">
        <v>1291</v>
      </c>
      <c r="H100" s="111" t="s">
        <v>197</v>
      </c>
      <c r="I100" s="116" t="s">
        <v>1373</v>
      </c>
      <c r="J100" s="116" t="s">
        <v>1374</v>
      </c>
      <c r="K100" s="111" t="s">
        <v>198</v>
      </c>
      <c r="L100" s="113">
        <v>50000</v>
      </c>
      <c r="M100" s="266">
        <v>50282.2</v>
      </c>
      <c r="N100" s="267">
        <v>50307.88</v>
      </c>
      <c r="O100" s="113">
        <v>50000</v>
      </c>
      <c r="P100" s="116" t="s">
        <v>1381</v>
      </c>
      <c r="Q100" s="114">
        <v>9.6502150294132463E-3</v>
      </c>
      <c r="R100" s="115">
        <v>9.6502150294132463E-3</v>
      </c>
      <c r="S100" s="252">
        <v>9.6502150294132463E-3</v>
      </c>
    </row>
    <row r="101" spans="1:23" ht="15.6">
      <c r="A101" s="233" t="s">
        <v>1345</v>
      </c>
      <c r="B101" s="234"/>
      <c r="C101" s="235"/>
      <c r="D101" s="236" t="s">
        <v>1286</v>
      </c>
      <c r="E101" s="237"/>
      <c r="F101" s="238"/>
      <c r="G101" s="111" t="s">
        <v>1281</v>
      </c>
      <c r="H101" s="111" t="s">
        <v>197</v>
      </c>
      <c r="I101" s="116" t="s">
        <v>1373</v>
      </c>
      <c r="J101" s="116" t="s">
        <v>1374</v>
      </c>
      <c r="K101" s="111" t="s">
        <v>198</v>
      </c>
      <c r="L101" s="113">
        <v>50000</v>
      </c>
      <c r="M101" s="266">
        <v>50282.2</v>
      </c>
      <c r="N101" s="267">
        <v>50307.88</v>
      </c>
      <c r="O101" s="113">
        <v>50000</v>
      </c>
      <c r="P101" s="116" t="s">
        <v>1381</v>
      </c>
      <c r="Q101" s="114">
        <v>9.6502150294132463E-3</v>
      </c>
      <c r="R101" s="115">
        <v>9.6502150294132463E-3</v>
      </c>
      <c r="S101" s="252">
        <v>9.6502150294132463E-3</v>
      </c>
    </row>
    <row r="102" spans="1:23" ht="15.6">
      <c r="A102" s="233" t="s">
        <v>1345</v>
      </c>
      <c r="B102" s="234"/>
      <c r="C102" s="235"/>
      <c r="D102" s="236" t="s">
        <v>1286</v>
      </c>
      <c r="E102" s="237"/>
      <c r="F102" s="238"/>
      <c r="G102" s="111" t="s">
        <v>1281</v>
      </c>
      <c r="H102" s="111" t="s">
        <v>197</v>
      </c>
      <c r="I102" s="116" t="s">
        <v>1373</v>
      </c>
      <c r="J102" s="116" t="s">
        <v>1374</v>
      </c>
      <c r="K102" s="111" t="s">
        <v>198</v>
      </c>
      <c r="L102" s="113">
        <v>50000</v>
      </c>
      <c r="M102" s="266">
        <v>50282.2</v>
      </c>
      <c r="N102" s="267">
        <v>50307.88</v>
      </c>
      <c r="O102" s="113">
        <v>50000</v>
      </c>
      <c r="P102" s="116" t="s">
        <v>1381</v>
      </c>
      <c r="Q102" s="114">
        <v>9.6502150294132463E-3</v>
      </c>
      <c r="R102" s="115">
        <v>9.6502150294132463E-3</v>
      </c>
      <c r="S102" s="252">
        <v>9.6502150294132463E-3</v>
      </c>
    </row>
    <row r="103" spans="1:23" ht="15.6">
      <c r="A103" s="233" t="s">
        <v>1345</v>
      </c>
      <c r="B103" s="234"/>
      <c r="C103" s="235"/>
      <c r="D103" s="236" t="s">
        <v>1286</v>
      </c>
      <c r="E103" s="237"/>
      <c r="F103" s="238"/>
      <c r="G103" s="111" t="s">
        <v>1281</v>
      </c>
      <c r="H103" s="111" t="s">
        <v>197</v>
      </c>
      <c r="I103" s="116" t="s">
        <v>1373</v>
      </c>
      <c r="J103" s="116" t="s">
        <v>1374</v>
      </c>
      <c r="K103" s="111" t="s">
        <v>198</v>
      </c>
      <c r="L103" s="113">
        <v>50000</v>
      </c>
      <c r="M103" s="266">
        <v>50282.2</v>
      </c>
      <c r="N103" s="267">
        <v>50307.88</v>
      </c>
      <c r="O103" s="113">
        <v>50000</v>
      </c>
      <c r="P103" s="116" t="s">
        <v>1381</v>
      </c>
      <c r="Q103" s="114">
        <v>9.6502150294132463E-3</v>
      </c>
      <c r="R103" s="115">
        <v>9.6502150294132463E-3</v>
      </c>
      <c r="S103" s="252">
        <v>9.6502150294132463E-3</v>
      </c>
    </row>
    <row r="104" spans="1:23" ht="15.6">
      <c r="A104" s="233" t="s">
        <v>1345</v>
      </c>
      <c r="B104" s="234"/>
      <c r="C104" s="235"/>
      <c r="D104" s="236" t="s">
        <v>1289</v>
      </c>
      <c r="E104" s="237"/>
      <c r="F104" s="238"/>
      <c r="G104" s="111" t="s">
        <v>1281</v>
      </c>
      <c r="H104" s="111" t="s">
        <v>197</v>
      </c>
      <c r="I104" s="116" t="s">
        <v>1373</v>
      </c>
      <c r="J104" s="116" t="s">
        <v>1372</v>
      </c>
      <c r="K104" s="111" t="s">
        <v>198</v>
      </c>
      <c r="L104" s="113">
        <v>50000</v>
      </c>
      <c r="M104" s="266">
        <v>50958.75</v>
      </c>
      <c r="N104" s="267">
        <v>50983.29</v>
      </c>
      <c r="O104" s="113">
        <v>50000</v>
      </c>
      <c r="P104" s="116" t="s">
        <v>201</v>
      </c>
      <c r="Q104" s="114">
        <v>9.779774289970759E-3</v>
      </c>
      <c r="R104" s="115">
        <v>9.779774289970759E-3</v>
      </c>
      <c r="S104" s="252">
        <v>9.779774289970759E-3</v>
      </c>
    </row>
    <row r="105" spans="1:23" ht="15.6">
      <c r="A105" s="233" t="s">
        <v>1345</v>
      </c>
      <c r="B105" s="234"/>
      <c r="C105" s="235"/>
      <c r="D105" s="236" t="s">
        <v>1289</v>
      </c>
      <c r="E105" s="237"/>
      <c r="F105" s="238"/>
      <c r="G105" s="111" t="s">
        <v>1291</v>
      </c>
      <c r="H105" s="111" t="s">
        <v>197</v>
      </c>
      <c r="I105" s="116" t="s">
        <v>1373</v>
      </c>
      <c r="J105" s="116" t="s">
        <v>1372</v>
      </c>
      <c r="K105" s="111" t="s">
        <v>198</v>
      </c>
      <c r="L105" s="113">
        <v>50000</v>
      </c>
      <c r="M105" s="266">
        <v>50958.75</v>
      </c>
      <c r="N105" s="267">
        <v>50983.29</v>
      </c>
      <c r="O105" s="113">
        <v>50000</v>
      </c>
      <c r="P105" s="116" t="s">
        <v>201</v>
      </c>
      <c r="Q105" s="114">
        <v>9.779774289970759E-3</v>
      </c>
      <c r="R105" s="115">
        <v>9.779774289970759E-3</v>
      </c>
      <c r="S105" s="252">
        <v>9.779774289970759E-3</v>
      </c>
    </row>
    <row r="106" spans="1:23" ht="15.6">
      <c r="A106" s="233" t="s">
        <v>1345</v>
      </c>
      <c r="B106" s="234"/>
      <c r="C106" s="235"/>
      <c r="D106" s="236" t="s">
        <v>1349</v>
      </c>
      <c r="E106" s="237"/>
      <c r="F106" s="238"/>
      <c r="G106" s="111" t="s">
        <v>1291</v>
      </c>
      <c r="H106" s="111" t="s">
        <v>197</v>
      </c>
      <c r="I106" s="116" t="s">
        <v>1373</v>
      </c>
      <c r="J106" s="116" t="s">
        <v>1375</v>
      </c>
      <c r="K106" s="111" t="s">
        <v>198</v>
      </c>
      <c r="L106" s="113">
        <v>50000</v>
      </c>
      <c r="M106" s="266">
        <v>50130.85</v>
      </c>
      <c r="N106" s="267">
        <v>50153.38</v>
      </c>
      <c r="O106" s="113">
        <v>50000</v>
      </c>
      <c r="P106" s="116" t="s">
        <v>1382</v>
      </c>
      <c r="Q106" s="114">
        <v>9.6205783557540836E-3</v>
      </c>
      <c r="R106" s="115">
        <v>9.6205783557540836E-3</v>
      </c>
      <c r="S106" s="252">
        <v>9.6205783557540836E-3</v>
      </c>
    </row>
    <row r="107" spans="1:23" ht="15.6">
      <c r="A107" s="233" t="s">
        <v>1345</v>
      </c>
      <c r="B107" s="234"/>
      <c r="C107" s="235"/>
      <c r="D107" s="236" t="s">
        <v>1349</v>
      </c>
      <c r="E107" s="237"/>
      <c r="F107" s="238"/>
      <c r="G107" s="111" t="s">
        <v>1281</v>
      </c>
      <c r="H107" s="111" t="s">
        <v>197</v>
      </c>
      <c r="I107" s="116" t="s">
        <v>1373</v>
      </c>
      <c r="J107" s="116" t="s">
        <v>1375</v>
      </c>
      <c r="K107" s="111" t="s">
        <v>198</v>
      </c>
      <c r="L107" s="113">
        <v>50000</v>
      </c>
      <c r="M107" s="266">
        <v>50130.85</v>
      </c>
      <c r="N107" s="267">
        <v>50153.38</v>
      </c>
      <c r="O107" s="113">
        <v>50000</v>
      </c>
      <c r="P107" s="116" t="s">
        <v>1382</v>
      </c>
      <c r="Q107" s="114">
        <v>9.6205783557540836E-3</v>
      </c>
      <c r="R107" s="115">
        <v>9.6205783557540836E-3</v>
      </c>
      <c r="S107" s="252">
        <v>9.6205783557540836E-3</v>
      </c>
    </row>
    <row r="108" spans="1:23" ht="15.6">
      <c r="A108" s="282"/>
      <c r="B108" s="283"/>
      <c r="C108" s="284"/>
      <c r="D108" s="285" t="s">
        <v>48</v>
      </c>
      <c r="E108" s="286"/>
      <c r="F108" s="287"/>
      <c r="G108" s="116"/>
      <c r="H108" s="116"/>
      <c r="I108" s="116"/>
      <c r="J108" s="116"/>
      <c r="K108" s="116"/>
      <c r="L108" s="116"/>
      <c r="M108" s="116"/>
      <c r="N108" s="117">
        <v>3856970.1000000006</v>
      </c>
      <c r="O108" s="117">
        <v>3819686</v>
      </c>
      <c r="P108" s="116"/>
      <c r="Q108" s="116"/>
      <c r="R108" s="116"/>
      <c r="T108" s="251" t="s">
        <v>1326</v>
      </c>
      <c r="U108" s="270">
        <f>+O108*U37</f>
        <v>29733008776.899998</v>
      </c>
      <c r="V108" s="271">
        <v>310183743.29800034</v>
      </c>
      <c r="W108" s="251" t="s">
        <v>26</v>
      </c>
    </row>
    <row r="109" spans="1:23">
      <c r="T109" s="251" t="s">
        <v>1425</v>
      </c>
      <c r="U109" s="273" t="e">
        <f>+#REF!-'TXT062025'!U108</f>
        <v>#REF!</v>
      </c>
    </row>
    <row r="110" spans="1:23">
      <c r="T110" s="251" t="s">
        <v>1426</v>
      </c>
      <c r="U110" s="273" t="e">
        <f>+U108+U109</f>
        <v>#REF!</v>
      </c>
    </row>
    <row r="111" spans="1:23">
      <c r="U111" s="272" t="e">
        <f>+U110-#REF!</f>
        <v>#REF!</v>
      </c>
    </row>
    <row r="113" spans="10:10">
      <c r="J113" t="s">
        <v>1321</v>
      </c>
    </row>
    <row r="115" spans="10:10">
      <c r="J115" t="s">
        <v>1321</v>
      </c>
    </row>
  </sheetData>
  <mergeCells count="17">
    <mergeCell ref="R38:R39"/>
    <mergeCell ref="S38:S39"/>
    <mergeCell ref="J38:J39"/>
    <mergeCell ref="K38:K39"/>
    <mergeCell ref="L38:L39"/>
    <mergeCell ref="M38:M39"/>
    <mergeCell ref="N38:N39"/>
    <mergeCell ref="A108:C108"/>
    <mergeCell ref="D108:F108"/>
    <mergeCell ref="O38:O39"/>
    <mergeCell ref="P38:P39"/>
    <mergeCell ref="Q38:Q39"/>
    <mergeCell ref="A38:C39"/>
    <mergeCell ref="D38:F39"/>
    <mergeCell ref="G38:G39"/>
    <mergeCell ref="H38:H39"/>
    <mergeCell ref="I38:I3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05CB8-FC04-4A96-9745-9C7960772331}">
  <sheetPr>
    <tabColor theme="7" tint="0.39997558519241921"/>
    <pageSetUpPr fitToPage="1"/>
  </sheetPr>
  <dimension ref="A1:K42"/>
  <sheetViews>
    <sheetView showGridLines="0" zoomScale="70" zoomScaleNormal="70" zoomScaleSheetLayoutView="90" workbookViewId="0">
      <selection activeCell="K35" sqref="K35"/>
    </sheetView>
  </sheetViews>
  <sheetFormatPr baseColWidth="10" defaultColWidth="11.44140625" defaultRowHeight="15.6"/>
  <cols>
    <col min="1" max="1" width="3.33203125" style="1" customWidth="1"/>
    <col min="2" max="2" width="52.5546875" style="14" customWidth="1"/>
    <col min="3" max="3" width="17" style="14" bestFit="1" customWidth="1"/>
    <col min="4" max="4" width="10.44140625" style="14" customWidth="1"/>
    <col min="5" max="5" width="21.109375" style="14" customWidth="1"/>
    <col min="6" max="6" width="20.6640625" style="44" customWidth="1"/>
    <col min="7" max="7" width="5.5546875" style="1" bestFit="1" customWidth="1"/>
    <col min="8" max="8" width="19" style="1" bestFit="1" customWidth="1"/>
    <col min="9" max="9" width="17.44140625" style="1" customWidth="1"/>
    <col min="10" max="10" width="19.44140625" style="1" bestFit="1" customWidth="1"/>
    <col min="11" max="11" width="17.33203125" style="1" bestFit="1" customWidth="1"/>
    <col min="12" max="16384" width="11.44140625" style="1"/>
  </cols>
  <sheetData>
    <row r="1" spans="1:11" s="81" customFormat="1">
      <c r="A1" s="229"/>
      <c r="B1" s="229"/>
      <c r="C1" s="229"/>
      <c r="D1" s="229"/>
      <c r="E1" s="229"/>
      <c r="F1" s="229"/>
      <c r="G1" s="229"/>
      <c r="H1" s="229"/>
      <c r="I1" s="229"/>
      <c r="J1" s="229"/>
      <c r="K1" s="229"/>
    </row>
    <row r="2" spans="1:11" s="81" customFormat="1">
      <c r="A2" s="229"/>
      <c r="B2" s="229"/>
      <c r="C2" s="229"/>
      <c r="D2" s="229"/>
      <c r="E2" s="229"/>
      <c r="F2" s="229"/>
      <c r="G2" s="229"/>
      <c r="H2" s="229"/>
      <c r="I2" s="229"/>
      <c r="J2" s="229"/>
      <c r="K2" s="229"/>
    </row>
    <row r="3" spans="1:11" s="81" customFormat="1">
      <c r="A3" s="229"/>
      <c r="B3" s="229"/>
      <c r="C3" s="229"/>
      <c r="D3" s="229"/>
      <c r="E3" s="229"/>
      <c r="F3" s="229"/>
      <c r="G3" s="229"/>
      <c r="H3" s="229"/>
      <c r="I3" s="229"/>
      <c r="J3" s="229"/>
      <c r="K3" s="229"/>
    </row>
    <row r="4" spans="1:11" s="81" customFormat="1">
      <c r="A4" s="229"/>
      <c r="B4" s="229"/>
      <c r="C4" s="229"/>
      <c r="D4" s="229"/>
      <c r="E4" s="229"/>
      <c r="F4" s="229"/>
      <c r="G4" s="229"/>
      <c r="H4" s="229"/>
      <c r="I4" s="229"/>
      <c r="J4" s="229"/>
      <c r="K4" s="229"/>
    </row>
    <row r="5" spans="1:11">
      <c r="A5" s="229"/>
      <c r="B5" s="229"/>
      <c r="C5" s="229"/>
      <c r="D5" s="229"/>
      <c r="E5" s="229"/>
      <c r="F5" s="229"/>
      <c r="G5" s="229"/>
      <c r="H5" s="229"/>
      <c r="I5" s="229"/>
      <c r="J5" s="229"/>
      <c r="K5" s="229"/>
    </row>
    <row r="6" spans="1:11">
      <c r="B6" s="45"/>
      <c r="F6" s="101"/>
      <c r="J6" s="243"/>
    </row>
    <row r="7" spans="1:11">
      <c r="B7" s="46" t="s">
        <v>151</v>
      </c>
      <c r="C7" s="46"/>
      <c r="D7" s="46"/>
      <c r="E7" s="46"/>
      <c r="F7" s="46"/>
      <c r="G7" s="46"/>
      <c r="H7" s="23"/>
      <c r="I7" s="23"/>
    </row>
    <row r="8" spans="1:11">
      <c r="B8" s="47" t="s">
        <v>49</v>
      </c>
      <c r="C8" s="47"/>
      <c r="D8" s="47"/>
      <c r="E8" s="47"/>
      <c r="F8" s="47"/>
      <c r="G8" s="48"/>
      <c r="H8" s="48"/>
      <c r="I8" s="48"/>
    </row>
    <row r="9" spans="1:11">
      <c r="B9" s="5" t="s">
        <v>1428</v>
      </c>
      <c r="C9" s="5"/>
      <c r="D9" s="5"/>
      <c r="E9" s="5"/>
      <c r="F9" s="5"/>
      <c r="G9" s="5"/>
      <c r="H9" s="5"/>
      <c r="I9" s="5"/>
      <c r="J9" s="5"/>
      <c r="K9" s="5"/>
    </row>
    <row r="10" spans="1:11">
      <c r="B10" s="4" t="s">
        <v>1434</v>
      </c>
      <c r="C10" s="5"/>
      <c r="D10" s="5"/>
      <c r="E10" s="5"/>
      <c r="F10" s="5"/>
      <c r="G10" s="5"/>
      <c r="H10" s="5"/>
      <c r="I10" s="5"/>
      <c r="J10" s="5"/>
      <c r="K10" s="5"/>
    </row>
    <row r="11" spans="1:11">
      <c r="B11" s="292" t="s">
        <v>154</v>
      </c>
      <c r="C11" s="292"/>
      <c r="D11" s="292"/>
      <c r="E11" s="292"/>
      <c r="F11" s="292"/>
      <c r="G11" s="14"/>
    </row>
    <row r="12" spans="1:11">
      <c r="B12" s="7"/>
      <c r="C12" s="7"/>
      <c r="D12" s="7"/>
      <c r="E12" s="7"/>
      <c r="F12" s="7"/>
      <c r="G12" s="14"/>
    </row>
    <row r="13" spans="1:11" ht="45" customHeight="1">
      <c r="B13" s="135"/>
      <c r="C13" s="136"/>
      <c r="D13" s="136"/>
      <c r="E13" s="137">
        <v>45930</v>
      </c>
      <c r="F13" s="137">
        <v>45565</v>
      </c>
    </row>
    <row r="14" spans="1:11">
      <c r="B14" s="311"/>
      <c r="C14" s="312"/>
      <c r="D14" s="312"/>
      <c r="E14" s="139"/>
      <c r="F14" s="139"/>
    </row>
    <row r="15" spans="1:11" s="36" customFormat="1">
      <c r="B15" s="140" t="s">
        <v>50</v>
      </c>
      <c r="C15" s="141"/>
      <c r="D15" s="141"/>
      <c r="E15" s="142"/>
      <c r="F15" s="142"/>
    </row>
    <row r="16" spans="1:11" s="36" customFormat="1">
      <c r="B16" s="143"/>
      <c r="C16" s="141"/>
      <c r="D16" s="141"/>
      <c r="E16" s="142"/>
      <c r="F16" s="142"/>
    </row>
    <row r="17" spans="2:11" s="36" customFormat="1">
      <c r="B17" s="313" t="s">
        <v>51</v>
      </c>
      <c r="C17" s="314"/>
      <c r="D17" s="314"/>
      <c r="E17" s="142"/>
      <c r="F17" s="142"/>
    </row>
    <row r="18" spans="2:11" s="36" customFormat="1">
      <c r="B18" s="143" t="s">
        <v>52</v>
      </c>
      <c r="C18" s="57"/>
      <c r="D18" s="57"/>
      <c r="E18" s="142">
        <v>-6422769.5599999996</v>
      </c>
      <c r="F18" s="142">
        <v>-140296.95000000001</v>
      </c>
      <c r="H18" s="39"/>
      <c r="I18" s="39"/>
    </row>
    <row r="19" spans="2:11" s="36" customFormat="1">
      <c r="B19" s="143" t="s">
        <v>53</v>
      </c>
      <c r="C19" s="141"/>
      <c r="D19" s="57"/>
      <c r="E19" s="142">
        <v>164768.04</v>
      </c>
      <c r="F19" s="142">
        <v>420.47</v>
      </c>
      <c r="H19" s="39"/>
      <c r="I19" s="39"/>
    </row>
    <row r="20" spans="2:11" s="36" customFormat="1">
      <c r="B20" s="146" t="s">
        <v>54</v>
      </c>
      <c r="C20" s="57"/>
      <c r="D20" s="57"/>
      <c r="E20" s="142">
        <v>-23096.959999999999</v>
      </c>
      <c r="F20" s="142">
        <v>-0.04</v>
      </c>
    </row>
    <row r="21" spans="2:11" s="36" customFormat="1">
      <c r="B21" s="146" t="s">
        <v>55</v>
      </c>
      <c r="C21" s="141"/>
      <c r="D21" s="141"/>
      <c r="E21" s="142">
        <v>-3477.8999999999996</v>
      </c>
      <c r="F21" s="142">
        <v>-131.74</v>
      </c>
      <c r="G21" s="49"/>
      <c r="H21" s="43"/>
      <c r="I21" s="43"/>
    </row>
    <row r="22" spans="2:11" s="36" customFormat="1">
      <c r="B22" s="146"/>
      <c r="C22" s="141"/>
      <c r="D22" s="141"/>
      <c r="E22" s="142"/>
      <c r="F22" s="142"/>
      <c r="G22" s="49"/>
    </row>
    <row r="23" spans="2:11" s="5" customFormat="1">
      <c r="B23" s="313" t="s">
        <v>56</v>
      </c>
      <c r="C23" s="314"/>
      <c r="D23" s="314"/>
      <c r="E23" s="147">
        <v>-6284576.3799999999</v>
      </c>
      <c r="F23" s="147">
        <v>-140008.26</v>
      </c>
      <c r="G23" s="50"/>
      <c r="H23" s="51"/>
      <c r="J23" s="250"/>
    </row>
    <row r="24" spans="2:11" s="36" customFormat="1">
      <c r="B24" s="143"/>
      <c r="C24" s="141"/>
      <c r="D24" s="57"/>
      <c r="E24" s="142"/>
      <c r="F24" s="142"/>
      <c r="G24" s="49"/>
    </row>
    <row r="25" spans="2:11" s="36" customFormat="1">
      <c r="B25" s="140" t="s">
        <v>57</v>
      </c>
      <c r="C25" s="57"/>
      <c r="D25" s="57"/>
      <c r="E25" s="142"/>
      <c r="F25" s="142"/>
      <c r="G25" s="49"/>
    </row>
    <row r="26" spans="2:11" s="36" customFormat="1">
      <c r="B26" s="138"/>
      <c r="C26" s="57"/>
      <c r="D26" s="57"/>
      <c r="E26" s="142"/>
      <c r="F26" s="142"/>
      <c r="G26" s="49"/>
    </row>
    <row r="27" spans="2:11" s="36" customFormat="1">
      <c r="B27" s="315" t="s">
        <v>45</v>
      </c>
      <c r="C27" s="316"/>
      <c r="D27" s="316"/>
      <c r="E27" s="142">
        <v>-6322731.8399999999</v>
      </c>
      <c r="F27" s="142">
        <v>-1000</v>
      </c>
      <c r="G27" s="49"/>
      <c r="H27" s="40"/>
      <c r="J27" s="52"/>
      <c r="K27" s="52"/>
    </row>
    <row r="28" spans="2:11" s="36" customFormat="1">
      <c r="B28" s="148" t="s">
        <v>44</v>
      </c>
      <c r="C28" s="61"/>
      <c r="D28" s="141"/>
      <c r="E28" s="142">
        <v>13392929.550000001</v>
      </c>
      <c r="F28" s="142">
        <v>141925</v>
      </c>
      <c r="G28" s="49"/>
    </row>
    <row r="29" spans="2:11" s="36" customFormat="1">
      <c r="B29" s="148"/>
      <c r="C29" s="61"/>
      <c r="D29" s="57"/>
      <c r="E29" s="142"/>
      <c r="F29" s="142"/>
      <c r="G29" s="49"/>
    </row>
    <row r="30" spans="2:11" s="36" customFormat="1">
      <c r="B30" s="313" t="s">
        <v>58</v>
      </c>
      <c r="C30" s="314"/>
      <c r="D30" s="314"/>
      <c r="E30" s="147">
        <v>7070197.7100000009</v>
      </c>
      <c r="F30" s="147">
        <v>140925</v>
      </c>
      <c r="G30" s="49"/>
    </row>
    <row r="31" spans="2:11" s="36" customFormat="1">
      <c r="B31" s="144" t="s">
        <v>59</v>
      </c>
      <c r="C31" s="145"/>
      <c r="D31" s="145"/>
      <c r="E31" s="147">
        <v>23450.2</v>
      </c>
      <c r="F31" s="147">
        <v>0</v>
      </c>
      <c r="G31" s="49"/>
    </row>
    <row r="32" spans="2:11" s="36" customFormat="1">
      <c r="B32" s="149" t="s">
        <v>60</v>
      </c>
      <c r="C32" s="150"/>
      <c r="D32" s="151"/>
      <c r="E32" s="152">
        <v>809071.53000000096</v>
      </c>
      <c r="F32" s="152">
        <v>916.73999999999069</v>
      </c>
      <c r="G32" s="53"/>
      <c r="H32" s="106"/>
      <c r="I32" s="54"/>
      <c r="J32" s="55"/>
    </row>
    <row r="33" spans="2:11" s="36" customFormat="1">
      <c r="B33" s="56"/>
      <c r="C33" s="57"/>
      <c r="D33" s="57"/>
      <c r="E33" s="58"/>
      <c r="F33" s="58"/>
      <c r="H33" s="49"/>
      <c r="I33" s="54"/>
      <c r="J33" s="59"/>
      <c r="K33" s="55"/>
    </row>
    <row r="34" spans="2:11" s="36" customFormat="1">
      <c r="B34" s="296" t="s">
        <v>36</v>
      </c>
      <c r="C34" s="296"/>
      <c r="D34" s="296"/>
      <c r="E34" s="296"/>
      <c r="F34" s="296"/>
      <c r="I34" s="59"/>
      <c r="J34" s="59"/>
      <c r="K34" s="55"/>
    </row>
    <row r="35" spans="2:11">
      <c r="E35" s="1"/>
      <c r="F35" s="1"/>
      <c r="I35" s="60"/>
      <c r="J35" s="60"/>
      <c r="K35" s="60"/>
    </row>
    <row r="36" spans="2:11">
      <c r="B36" s="14" t="s">
        <v>61</v>
      </c>
      <c r="C36" s="1"/>
      <c r="D36" s="1"/>
      <c r="E36" s="1"/>
      <c r="F36" s="1"/>
      <c r="G36" s="14"/>
      <c r="I36" s="55"/>
      <c r="J36" s="60"/>
      <c r="K36" s="60"/>
    </row>
    <row r="37" spans="2:11">
      <c r="C37" s="1"/>
      <c r="D37" s="1"/>
      <c r="E37" s="1"/>
      <c r="F37" s="1"/>
      <c r="G37" s="14"/>
      <c r="I37" s="55"/>
      <c r="J37" s="60"/>
      <c r="K37" s="60"/>
    </row>
    <row r="38" spans="2:11">
      <c r="C38" s="1"/>
      <c r="D38" s="1"/>
      <c r="E38" s="1"/>
      <c r="F38" s="1"/>
      <c r="G38" s="14"/>
      <c r="I38" s="55"/>
      <c r="J38" s="60"/>
      <c r="K38" s="60"/>
    </row>
    <row r="39" spans="2:11">
      <c r="C39" s="1"/>
      <c r="D39" s="1"/>
      <c r="E39" s="1"/>
      <c r="F39" s="1"/>
      <c r="G39" s="14"/>
      <c r="I39" s="55"/>
      <c r="J39" s="60"/>
      <c r="K39" s="60"/>
    </row>
    <row r="40" spans="2:11">
      <c r="E40" s="1"/>
      <c r="F40" s="1"/>
      <c r="G40" s="14"/>
      <c r="I40" s="36"/>
    </row>
    <row r="41" spans="2:11" s="18" customFormat="1">
      <c r="B41" s="17"/>
      <c r="C41" s="17"/>
      <c r="E41" s="17"/>
      <c r="G41" s="17"/>
    </row>
    <row r="42" spans="2:11" s="3" customFormat="1">
      <c r="B42" s="19"/>
      <c r="C42" s="19"/>
      <c r="D42" s="19"/>
      <c r="F42" s="19"/>
      <c r="G42" s="19"/>
    </row>
  </sheetData>
  <mergeCells count="7">
    <mergeCell ref="B34:F34"/>
    <mergeCell ref="B11:F11"/>
    <mergeCell ref="B14:D14"/>
    <mergeCell ref="B17:D17"/>
    <mergeCell ref="B23:D23"/>
    <mergeCell ref="B27:D27"/>
    <mergeCell ref="B30:D30"/>
  </mergeCells>
  <pageMargins left="0.7" right="0.7" top="0.75" bottom="0.75" header="0.3" footer="0.3"/>
  <pageSetup paperSize="9" scale="69"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6ADA-D105-4BF0-AE98-A314539C49BF}">
  <sheetPr>
    <tabColor theme="7" tint="0.39997558519241921"/>
  </sheetPr>
  <dimension ref="A1:V430"/>
  <sheetViews>
    <sheetView showGridLines="0" zoomScale="70" zoomScaleNormal="70" zoomScaleSheetLayoutView="101" workbookViewId="0">
      <selection activeCell="M10" sqref="M10"/>
    </sheetView>
  </sheetViews>
  <sheetFormatPr baseColWidth="10" defaultColWidth="11.44140625" defaultRowHeight="15.6"/>
  <cols>
    <col min="1" max="1" width="2.44140625" style="1" customWidth="1"/>
    <col min="2" max="2" width="3.5546875" style="1" customWidth="1"/>
    <col min="3" max="4" width="11.44140625" style="1"/>
    <col min="5" max="5" width="15.33203125" style="1" bestFit="1" customWidth="1"/>
    <col min="6" max="6" width="29.109375" style="1" bestFit="1" customWidth="1"/>
    <col min="7" max="7" width="15.88671875" style="1" customWidth="1"/>
    <col min="8" max="8" width="18.109375" style="1" bestFit="1" customWidth="1"/>
    <col min="9" max="9" width="17.33203125" style="1" customWidth="1"/>
    <col min="10" max="10" width="13.21875" style="1" bestFit="1" customWidth="1"/>
    <col min="11" max="11" width="11.44140625" style="1"/>
    <col min="12" max="12" width="12.5546875" style="1" customWidth="1"/>
    <col min="13" max="13" width="17.6640625" style="1" bestFit="1" customWidth="1"/>
    <col min="14" max="14" width="13.109375" style="1" bestFit="1" customWidth="1"/>
    <col min="15" max="15" width="17.33203125" style="1" bestFit="1" customWidth="1"/>
    <col min="16" max="16" width="15.33203125" style="1" bestFit="1" customWidth="1"/>
    <col min="17" max="17" width="14.5546875" style="1" bestFit="1" customWidth="1"/>
    <col min="18" max="20" width="11.44140625" style="1"/>
    <col min="21" max="21" width="13.21875" style="1" bestFit="1" customWidth="1"/>
    <col min="22" max="22" width="15.77734375" style="1" customWidth="1"/>
    <col min="23" max="16384" width="11.44140625" style="1"/>
  </cols>
  <sheetData>
    <row r="1" spans="1:22" s="81" customFormat="1">
      <c r="A1" s="229"/>
      <c r="B1" s="229"/>
      <c r="C1" s="229"/>
      <c r="D1" s="229"/>
      <c r="E1" s="229"/>
      <c r="F1" s="229"/>
      <c r="G1" s="229"/>
      <c r="H1" s="229"/>
      <c r="I1" s="229"/>
      <c r="J1" s="229"/>
      <c r="K1" s="229"/>
      <c r="L1" s="229"/>
      <c r="M1" s="229"/>
      <c r="N1" s="229"/>
      <c r="O1" s="229"/>
      <c r="P1" s="229"/>
      <c r="Q1" s="229"/>
      <c r="R1" s="229"/>
      <c r="S1" s="229"/>
      <c r="T1" s="229"/>
      <c r="U1" s="229"/>
      <c r="V1" s="229"/>
    </row>
    <row r="2" spans="1:22" s="81" customFormat="1">
      <c r="A2" s="229"/>
      <c r="B2" s="229"/>
      <c r="C2" s="229"/>
      <c r="D2" s="229"/>
      <c r="E2" s="229"/>
      <c r="F2" s="229"/>
      <c r="G2" s="229"/>
      <c r="H2" s="229"/>
      <c r="I2" s="229"/>
      <c r="J2" s="229"/>
      <c r="K2" s="229"/>
      <c r="L2" s="229"/>
      <c r="M2" s="229"/>
      <c r="N2" s="229"/>
      <c r="O2" s="229"/>
      <c r="P2" s="229"/>
      <c r="Q2" s="229"/>
      <c r="R2" s="229"/>
      <c r="S2" s="229"/>
      <c r="T2" s="229"/>
      <c r="U2" s="229"/>
      <c r="V2" s="229"/>
    </row>
    <row r="3" spans="1:22" s="81" customFormat="1">
      <c r="A3" s="229"/>
      <c r="B3" s="229"/>
      <c r="C3" s="229"/>
      <c r="D3" s="229"/>
      <c r="E3" s="229"/>
      <c r="F3" s="229"/>
      <c r="G3" s="229"/>
      <c r="H3" s="229"/>
      <c r="I3" s="229"/>
      <c r="J3" s="229"/>
      <c r="K3" s="229"/>
      <c r="L3" s="229"/>
      <c r="M3" s="229"/>
      <c r="N3" s="229"/>
      <c r="O3" s="229"/>
      <c r="P3" s="229"/>
      <c r="Q3" s="229"/>
      <c r="R3" s="229"/>
      <c r="S3" s="229"/>
      <c r="T3" s="229"/>
      <c r="U3" s="229"/>
      <c r="V3" s="229"/>
    </row>
    <row r="4" spans="1:22" s="81" customFormat="1">
      <c r="A4" s="229"/>
      <c r="B4" s="229"/>
      <c r="C4" s="229"/>
      <c r="D4" s="229"/>
      <c r="E4" s="229"/>
      <c r="F4" s="229"/>
      <c r="G4" s="229"/>
      <c r="H4" s="229"/>
      <c r="I4" s="229"/>
      <c r="J4" s="229"/>
      <c r="K4" s="229"/>
      <c r="L4" s="229"/>
      <c r="M4" s="229"/>
      <c r="N4" s="229"/>
      <c r="O4" s="229"/>
      <c r="P4" s="229"/>
      <c r="Q4" s="229"/>
      <c r="R4" s="229"/>
      <c r="S4" s="229"/>
      <c r="T4" s="229"/>
      <c r="U4" s="229"/>
      <c r="V4" s="229"/>
    </row>
    <row r="5" spans="1:22">
      <c r="A5" s="229"/>
      <c r="B5" s="229"/>
      <c r="C5" s="229"/>
      <c r="D5" s="229"/>
      <c r="E5" s="229"/>
      <c r="F5" s="229"/>
      <c r="G5" s="229"/>
      <c r="H5" s="229"/>
      <c r="I5" s="229"/>
      <c r="J5" s="229"/>
      <c r="K5" s="229"/>
      <c r="L5" s="229"/>
      <c r="M5" s="229"/>
      <c r="N5" s="229"/>
      <c r="O5" s="229"/>
      <c r="P5" s="229"/>
      <c r="Q5" s="229"/>
      <c r="R5" s="229"/>
      <c r="S5" s="229"/>
      <c r="T5" s="229"/>
      <c r="U5" s="229"/>
      <c r="V5" s="229"/>
    </row>
    <row r="6" spans="1:22">
      <c r="L6" s="101"/>
    </row>
    <row r="7" spans="1:22" ht="31.5" customHeight="1">
      <c r="C7" s="338" t="s">
        <v>152</v>
      </c>
      <c r="D7" s="338"/>
      <c r="E7" s="338"/>
      <c r="F7" s="338"/>
      <c r="G7" s="338"/>
      <c r="H7" s="338"/>
      <c r="I7" s="338"/>
      <c r="J7" s="338"/>
      <c r="K7" s="338"/>
      <c r="L7" s="338"/>
      <c r="M7" s="338"/>
      <c r="N7" s="338"/>
      <c r="O7" s="338"/>
      <c r="P7" s="338"/>
      <c r="Q7" s="338"/>
      <c r="R7" s="57"/>
      <c r="S7" s="57"/>
    </row>
    <row r="8" spans="1:22" ht="17.399999999999999" customHeight="1">
      <c r="C8" s="339" t="s">
        <v>1435</v>
      </c>
      <c r="D8" s="339"/>
      <c r="E8" s="339"/>
      <c r="F8" s="339"/>
      <c r="G8" s="339"/>
      <c r="H8" s="339"/>
      <c r="I8" s="339"/>
      <c r="J8" s="339"/>
      <c r="K8" s="339"/>
      <c r="L8" s="339"/>
      <c r="M8" s="339"/>
      <c r="N8" s="339"/>
      <c r="O8" s="339"/>
      <c r="P8" s="339"/>
      <c r="Q8" s="2"/>
      <c r="R8" s="2"/>
    </row>
    <row r="9" spans="1:22">
      <c r="C9" s="61"/>
      <c r="D9" s="61"/>
      <c r="E9" s="61"/>
      <c r="F9" s="61"/>
      <c r="G9" s="61"/>
      <c r="H9" s="61"/>
      <c r="I9" s="61"/>
      <c r="J9" s="61"/>
      <c r="K9" s="61"/>
      <c r="L9" s="61"/>
    </row>
    <row r="10" spans="1:22">
      <c r="C10" s="2" t="s">
        <v>153</v>
      </c>
    </row>
    <row r="11" spans="1:22">
      <c r="C11" s="2"/>
    </row>
    <row r="12" spans="1:22">
      <c r="C12" s="2" t="s">
        <v>62</v>
      </c>
    </row>
    <row r="13" spans="1:22" ht="50.25" customHeight="1">
      <c r="C13" s="336" t="s">
        <v>156</v>
      </c>
      <c r="D13" s="336"/>
      <c r="E13" s="336"/>
      <c r="F13" s="336"/>
      <c r="G13" s="336"/>
      <c r="H13" s="336"/>
      <c r="I13" s="336"/>
      <c r="J13" s="336"/>
      <c r="K13" s="336"/>
      <c r="L13" s="336"/>
    </row>
    <row r="14" spans="1:22" s="62" customFormat="1" ht="47.4" customHeight="1">
      <c r="C14" s="337" t="s">
        <v>63</v>
      </c>
      <c r="D14" s="337"/>
      <c r="E14" s="337"/>
      <c r="F14" s="337"/>
      <c r="G14" s="337"/>
      <c r="H14" s="337"/>
      <c r="I14" s="337"/>
      <c r="J14" s="337"/>
      <c r="K14" s="337"/>
      <c r="L14" s="337"/>
    </row>
    <row r="15" spans="1:22" s="62" customFormat="1" ht="61.5" customHeight="1">
      <c r="C15" s="337" t="s">
        <v>127</v>
      </c>
      <c r="D15" s="337"/>
      <c r="E15" s="337"/>
      <c r="F15" s="337"/>
      <c r="G15" s="337"/>
      <c r="H15" s="337"/>
      <c r="I15" s="337"/>
      <c r="J15" s="337"/>
      <c r="K15" s="337"/>
      <c r="L15" s="337"/>
    </row>
    <row r="16" spans="1:22" ht="64.95" customHeight="1">
      <c r="C16" s="336" t="s">
        <v>157</v>
      </c>
      <c r="D16" s="336"/>
      <c r="E16" s="336"/>
      <c r="F16" s="336"/>
      <c r="G16" s="336"/>
      <c r="H16" s="336"/>
      <c r="I16" s="336"/>
      <c r="J16" s="336"/>
      <c r="K16" s="336"/>
      <c r="L16" s="336"/>
    </row>
    <row r="17" spans="3:12" s="62" customFormat="1">
      <c r="C17" s="63"/>
      <c r="D17" s="63"/>
      <c r="E17" s="63"/>
      <c r="F17" s="63"/>
      <c r="G17" s="63"/>
      <c r="H17" s="63"/>
      <c r="I17" s="63"/>
      <c r="J17" s="63"/>
      <c r="K17" s="63"/>
      <c r="L17" s="63"/>
    </row>
    <row r="18" spans="3:12">
      <c r="C18" s="2" t="s">
        <v>64</v>
      </c>
    </row>
    <row r="19" spans="3:12" s="62" customFormat="1">
      <c r="C19" s="63"/>
      <c r="D19" s="63"/>
      <c r="E19" s="63"/>
      <c r="F19" s="63"/>
      <c r="G19" s="63"/>
      <c r="H19" s="63"/>
      <c r="I19" s="63"/>
      <c r="J19" s="63"/>
      <c r="K19" s="63"/>
      <c r="L19" s="63"/>
    </row>
    <row r="20" spans="3:12" ht="36.6" customHeight="1">
      <c r="C20" s="340" t="s">
        <v>158</v>
      </c>
      <c r="D20" s="340"/>
      <c r="E20" s="340"/>
      <c r="F20" s="340"/>
      <c r="G20" s="340"/>
      <c r="H20" s="340"/>
      <c r="I20" s="340"/>
      <c r="J20" s="340"/>
      <c r="K20" s="340"/>
      <c r="L20" s="340"/>
    </row>
    <row r="22" spans="3:12">
      <c r="C22" s="2" t="s">
        <v>65</v>
      </c>
    </row>
    <row r="24" spans="3:12">
      <c r="C24" s="2" t="s">
        <v>66</v>
      </c>
    </row>
    <row r="26" spans="3:12" s="62" customFormat="1" ht="31.95" customHeight="1">
      <c r="C26" s="337" t="s">
        <v>181</v>
      </c>
      <c r="D26" s="337"/>
      <c r="E26" s="337"/>
      <c r="F26" s="337"/>
      <c r="G26" s="337"/>
      <c r="H26" s="337"/>
      <c r="I26" s="337"/>
      <c r="J26" s="337"/>
      <c r="K26" s="337"/>
      <c r="L26" s="337"/>
    </row>
    <row r="27" spans="3:12" s="62" customFormat="1" ht="35.25" customHeight="1">
      <c r="C27" s="337" t="s">
        <v>182</v>
      </c>
      <c r="D27" s="337"/>
      <c r="E27" s="337"/>
      <c r="F27" s="337"/>
      <c r="G27" s="337"/>
      <c r="H27" s="337"/>
      <c r="I27" s="337"/>
      <c r="J27" s="337"/>
      <c r="K27" s="337"/>
      <c r="L27" s="337"/>
    </row>
    <row r="28" spans="3:12" s="62" customFormat="1" ht="50.25" customHeight="1">
      <c r="C28" s="337" t="s">
        <v>67</v>
      </c>
      <c r="D28" s="337"/>
      <c r="E28" s="337"/>
      <c r="F28" s="337"/>
      <c r="G28" s="337"/>
      <c r="H28" s="337"/>
      <c r="I28" s="337"/>
      <c r="J28" s="337"/>
      <c r="K28" s="337"/>
      <c r="L28" s="337"/>
    </row>
    <row r="29" spans="3:12" s="62" customFormat="1" ht="46.5" customHeight="1">
      <c r="C29" s="337" t="s">
        <v>183</v>
      </c>
      <c r="D29" s="337"/>
      <c r="E29" s="337"/>
      <c r="F29" s="337"/>
      <c r="G29" s="337"/>
      <c r="H29" s="337"/>
      <c r="I29" s="337"/>
      <c r="J29" s="337"/>
      <c r="K29" s="337"/>
      <c r="L29" s="337"/>
    </row>
    <row r="31" spans="3:12">
      <c r="C31" s="2" t="s">
        <v>68</v>
      </c>
    </row>
    <row r="32" spans="3:12">
      <c r="C32" s="2"/>
    </row>
    <row r="33" spans="3:12">
      <c r="C33" s="1" t="s">
        <v>69</v>
      </c>
    </row>
    <row r="35" spans="3:12" ht="28.5" customHeight="1">
      <c r="C35" s="318" t="s">
        <v>70</v>
      </c>
      <c r="D35" s="318"/>
      <c r="E35" s="318"/>
      <c r="F35" s="318"/>
      <c r="G35" s="318"/>
      <c r="H35" s="318"/>
      <c r="I35" s="319" t="s">
        <v>71</v>
      </c>
      <c r="J35" s="319"/>
      <c r="K35" s="319" t="s">
        <v>72</v>
      </c>
      <c r="L35" s="319"/>
    </row>
    <row r="36" spans="3:12" ht="31.5" customHeight="1">
      <c r="C36" s="320" t="s">
        <v>202</v>
      </c>
      <c r="D36" s="320"/>
      <c r="E36" s="320"/>
      <c r="F36" s="320"/>
      <c r="G36" s="320"/>
      <c r="H36" s="320"/>
      <c r="I36" s="321">
        <v>0</v>
      </c>
      <c r="J36" s="322"/>
      <c r="K36" s="322" t="s">
        <v>73</v>
      </c>
      <c r="L36" s="322"/>
    </row>
    <row r="37" spans="3:12" s="36" customFormat="1" ht="35.4" customHeight="1">
      <c r="C37" s="320" t="s">
        <v>159</v>
      </c>
      <c r="D37" s="320"/>
      <c r="E37" s="320"/>
      <c r="F37" s="320"/>
      <c r="G37" s="320"/>
      <c r="H37" s="320"/>
      <c r="I37" s="321">
        <v>0</v>
      </c>
      <c r="J37" s="322"/>
      <c r="K37" s="322" t="s">
        <v>73</v>
      </c>
      <c r="L37" s="322"/>
    </row>
    <row r="38" spans="3:12" ht="27.75" customHeight="1">
      <c r="C38" s="320" t="s">
        <v>160</v>
      </c>
      <c r="D38" s="320"/>
      <c r="E38" s="320"/>
      <c r="F38" s="320"/>
      <c r="G38" s="320"/>
      <c r="H38" s="320"/>
      <c r="I38" s="321">
        <v>0</v>
      </c>
      <c r="J38" s="322"/>
      <c r="K38" s="322" t="s">
        <v>73</v>
      </c>
      <c r="L38" s="322"/>
    </row>
    <row r="39" spans="3:12" s="36" customFormat="1" ht="42" customHeight="1">
      <c r="C39" s="320" t="s">
        <v>161</v>
      </c>
      <c r="D39" s="320"/>
      <c r="E39" s="320"/>
      <c r="F39" s="320"/>
      <c r="G39" s="320"/>
      <c r="H39" s="320"/>
      <c r="I39" s="321">
        <v>0</v>
      </c>
      <c r="J39" s="322"/>
      <c r="K39" s="322" t="s">
        <v>162</v>
      </c>
      <c r="L39" s="322"/>
    </row>
    <row r="40" spans="3:12" s="36" customFormat="1" ht="45.75" customHeight="1">
      <c r="C40" s="320" t="s">
        <v>163</v>
      </c>
      <c r="D40" s="320"/>
      <c r="E40" s="320"/>
      <c r="F40" s="320"/>
      <c r="G40" s="320"/>
      <c r="H40" s="320"/>
      <c r="I40" s="321">
        <v>0</v>
      </c>
      <c r="J40" s="322"/>
      <c r="K40" s="322" t="s">
        <v>162</v>
      </c>
      <c r="L40" s="322"/>
    </row>
    <row r="41" spans="3:12" s="36" customFormat="1" ht="48" customHeight="1">
      <c r="C41" s="320" t="s">
        <v>164</v>
      </c>
      <c r="D41" s="320"/>
      <c r="E41" s="320"/>
      <c r="F41" s="320"/>
      <c r="G41" s="320"/>
      <c r="H41" s="320"/>
      <c r="I41" s="321">
        <v>0</v>
      </c>
      <c r="J41" s="322"/>
      <c r="K41" s="322" t="s">
        <v>74</v>
      </c>
      <c r="L41" s="322"/>
    </row>
    <row r="42" spans="3:12" s="36" customFormat="1" ht="48" customHeight="1">
      <c r="C42" s="320" t="s">
        <v>165</v>
      </c>
      <c r="D42" s="320"/>
      <c r="E42" s="320"/>
      <c r="F42" s="320"/>
      <c r="G42" s="320"/>
      <c r="H42" s="320"/>
      <c r="I42" s="321">
        <v>0</v>
      </c>
      <c r="J42" s="322"/>
      <c r="K42" s="322" t="s">
        <v>74</v>
      </c>
      <c r="L42" s="322"/>
    </row>
    <row r="43" spans="3:12" s="36" customFormat="1" ht="48" customHeight="1">
      <c r="C43" s="320" t="s">
        <v>166</v>
      </c>
      <c r="D43" s="320"/>
      <c r="E43" s="320"/>
      <c r="F43" s="320"/>
      <c r="G43" s="320"/>
      <c r="H43" s="320"/>
      <c r="I43" s="321">
        <v>0</v>
      </c>
      <c r="J43" s="322"/>
      <c r="K43" s="322" t="s">
        <v>74</v>
      </c>
      <c r="L43" s="322"/>
    </row>
    <row r="44" spans="3:12" s="36" customFormat="1" ht="65.400000000000006" customHeight="1">
      <c r="C44" s="320" t="s">
        <v>167</v>
      </c>
      <c r="D44" s="320"/>
      <c r="E44" s="320"/>
      <c r="F44" s="320"/>
      <c r="G44" s="320"/>
      <c r="H44" s="320"/>
      <c r="I44" s="321">
        <v>0</v>
      </c>
      <c r="J44" s="322"/>
      <c r="K44" s="322" t="s">
        <v>74</v>
      </c>
      <c r="L44" s="322"/>
    </row>
    <row r="45" spans="3:12" s="36" customFormat="1" ht="58.2" customHeight="1">
      <c r="C45" s="320" t="s">
        <v>168</v>
      </c>
      <c r="D45" s="320"/>
      <c r="E45" s="320"/>
      <c r="F45" s="320"/>
      <c r="G45" s="320"/>
      <c r="H45" s="320"/>
      <c r="I45" s="321">
        <v>0</v>
      </c>
      <c r="J45" s="322"/>
      <c r="K45" s="322" t="s">
        <v>74</v>
      </c>
      <c r="L45" s="322"/>
    </row>
    <row r="46" spans="3:12" s="36" customFormat="1" ht="59.4" customHeight="1">
      <c r="C46" s="320" t="s">
        <v>169</v>
      </c>
      <c r="D46" s="320"/>
      <c r="E46" s="320"/>
      <c r="F46" s="320"/>
      <c r="G46" s="320"/>
      <c r="H46" s="320"/>
      <c r="I46" s="321">
        <v>0</v>
      </c>
      <c r="J46" s="322"/>
      <c r="K46" s="322" t="s">
        <v>74</v>
      </c>
      <c r="L46" s="322"/>
    </row>
    <row r="47" spans="3:12" ht="69" customHeight="1">
      <c r="C47" s="320" t="s">
        <v>170</v>
      </c>
      <c r="D47" s="320"/>
      <c r="E47" s="320"/>
      <c r="F47" s="320"/>
      <c r="G47" s="320"/>
      <c r="H47" s="320"/>
      <c r="I47" s="321">
        <v>0</v>
      </c>
      <c r="J47" s="322"/>
      <c r="K47" s="322" t="s">
        <v>171</v>
      </c>
      <c r="L47" s="322"/>
    </row>
    <row r="48" spans="3:12" s="36" customFormat="1" ht="49.2" customHeight="1">
      <c r="C48" s="324" t="s">
        <v>172</v>
      </c>
      <c r="D48" s="324"/>
      <c r="E48" s="324"/>
      <c r="F48" s="324"/>
      <c r="G48" s="324"/>
      <c r="H48" s="324"/>
      <c r="I48" s="325">
        <v>0</v>
      </c>
      <c r="J48" s="326"/>
      <c r="K48" s="326" t="s">
        <v>171</v>
      </c>
      <c r="L48" s="326"/>
    </row>
    <row r="49" spans="3:12" s="36" customFormat="1">
      <c r="C49" s="61"/>
      <c r="D49" s="61"/>
      <c r="E49" s="61"/>
      <c r="F49" s="61"/>
      <c r="G49" s="61"/>
      <c r="H49" s="61"/>
      <c r="I49" s="120"/>
      <c r="J49" s="121"/>
      <c r="K49" s="121"/>
      <c r="L49" s="121"/>
    </row>
    <row r="50" spans="3:12" s="62" customFormat="1" ht="66" customHeight="1">
      <c r="C50" s="337" t="s">
        <v>128</v>
      </c>
      <c r="D50" s="337"/>
      <c r="E50" s="337"/>
      <c r="F50" s="337"/>
      <c r="G50" s="337"/>
      <c r="H50" s="337"/>
      <c r="I50" s="337"/>
      <c r="J50" s="337"/>
      <c r="K50" s="337"/>
      <c r="L50" s="337"/>
    </row>
    <row r="51" spans="3:12" s="62" customFormat="1" ht="33" customHeight="1">
      <c r="C51" s="337" t="s">
        <v>129</v>
      </c>
      <c r="D51" s="337"/>
      <c r="E51" s="337"/>
      <c r="F51" s="337"/>
      <c r="G51" s="337"/>
      <c r="H51" s="337"/>
      <c r="I51" s="337"/>
      <c r="J51" s="337"/>
      <c r="K51" s="337"/>
      <c r="L51" s="337"/>
    </row>
    <row r="52" spans="3:12" s="62" customFormat="1">
      <c r="C52" s="63"/>
      <c r="D52" s="63"/>
      <c r="E52" s="63"/>
      <c r="F52" s="63"/>
      <c r="G52" s="63"/>
      <c r="H52" s="63"/>
      <c r="I52" s="63"/>
      <c r="J52" s="63"/>
      <c r="K52" s="63"/>
      <c r="L52" s="63"/>
    </row>
    <row r="53" spans="3:12" s="62" customFormat="1">
      <c r="C53" s="2" t="s">
        <v>75</v>
      </c>
      <c r="D53" s="63"/>
      <c r="E53" s="63"/>
      <c r="F53" s="63"/>
      <c r="G53" s="63"/>
      <c r="H53" s="63"/>
      <c r="I53" s="63"/>
      <c r="J53" s="63"/>
      <c r="K53" s="63"/>
      <c r="L53" s="63"/>
    </row>
    <row r="54" spans="3:12" s="62" customFormat="1">
      <c r="C54" s="63"/>
      <c r="D54" s="63"/>
      <c r="E54" s="63"/>
      <c r="F54" s="63"/>
      <c r="G54" s="63"/>
      <c r="H54" s="63"/>
      <c r="I54" s="63"/>
      <c r="J54" s="63"/>
      <c r="K54" s="63"/>
      <c r="L54" s="63"/>
    </row>
    <row r="55" spans="3:12" s="62" customFormat="1" ht="108.6" customHeight="1">
      <c r="C55" s="337" t="s">
        <v>130</v>
      </c>
      <c r="D55" s="337"/>
      <c r="E55" s="337"/>
      <c r="F55" s="337"/>
      <c r="G55" s="337"/>
      <c r="H55" s="337"/>
      <c r="I55" s="337"/>
      <c r="J55" s="337"/>
      <c r="K55" s="337"/>
      <c r="L55" s="337"/>
    </row>
    <row r="56" spans="3:12" s="62" customFormat="1">
      <c r="C56" s="63"/>
      <c r="D56" s="63"/>
      <c r="E56" s="63"/>
      <c r="F56" s="63"/>
      <c r="G56" s="63"/>
      <c r="H56" s="63"/>
      <c r="I56" s="63"/>
      <c r="J56" s="63"/>
      <c r="K56" s="63"/>
      <c r="L56" s="63"/>
    </row>
    <row r="57" spans="3:12" s="62" customFormat="1">
      <c r="C57" s="2" t="s">
        <v>76</v>
      </c>
      <c r="D57" s="63"/>
      <c r="E57" s="63"/>
      <c r="F57" s="63"/>
      <c r="G57" s="63"/>
      <c r="H57" s="63"/>
      <c r="I57" s="63"/>
      <c r="J57" s="63"/>
      <c r="K57" s="63"/>
      <c r="L57" s="63"/>
    </row>
    <row r="58" spans="3:12" s="62" customFormat="1">
      <c r="C58" s="63"/>
      <c r="D58" s="63"/>
      <c r="E58" s="63"/>
      <c r="F58" s="63"/>
      <c r="G58" s="63"/>
      <c r="H58" s="63"/>
      <c r="I58" s="63"/>
      <c r="J58" s="63"/>
      <c r="K58" s="63"/>
      <c r="L58" s="63"/>
    </row>
    <row r="59" spans="3:12" s="62" customFormat="1" ht="56.4" customHeight="1">
      <c r="C59" s="337" t="s">
        <v>131</v>
      </c>
      <c r="D59" s="337"/>
      <c r="E59" s="337"/>
      <c r="F59" s="337"/>
      <c r="G59" s="337"/>
      <c r="H59" s="337"/>
      <c r="I59" s="337"/>
      <c r="J59" s="337"/>
      <c r="K59" s="337"/>
      <c r="L59" s="337"/>
    </row>
    <row r="60" spans="3:12" s="62" customFormat="1">
      <c r="C60" s="63"/>
      <c r="D60" s="63"/>
      <c r="E60" s="63"/>
      <c r="F60" s="63"/>
      <c r="G60" s="63"/>
      <c r="H60" s="63"/>
      <c r="I60" s="63"/>
      <c r="J60" s="63"/>
      <c r="K60" s="63"/>
      <c r="L60" s="63"/>
    </row>
    <row r="61" spans="3:12" s="62" customFormat="1">
      <c r="C61" s="63"/>
      <c r="D61" s="63"/>
      <c r="E61" s="63"/>
      <c r="F61" s="63"/>
      <c r="G61" s="63"/>
      <c r="H61" s="63"/>
      <c r="I61" s="63"/>
      <c r="J61" s="63"/>
      <c r="K61" s="63"/>
      <c r="L61" s="63"/>
    </row>
    <row r="62" spans="3:12">
      <c r="C62" s="2" t="s">
        <v>1319</v>
      </c>
    </row>
    <row r="63" spans="3:12">
      <c r="C63" s="2"/>
    </row>
    <row r="64" spans="3:12">
      <c r="C64" s="2" t="s">
        <v>77</v>
      </c>
    </row>
    <row r="65" spans="3:12" s="62" customFormat="1" ht="96.6" customHeight="1">
      <c r="C65" s="337" t="s">
        <v>203</v>
      </c>
      <c r="D65" s="337"/>
      <c r="E65" s="337"/>
      <c r="F65" s="337"/>
      <c r="G65" s="337"/>
      <c r="H65" s="337"/>
      <c r="I65" s="337"/>
      <c r="J65" s="337"/>
      <c r="K65" s="337"/>
      <c r="L65" s="337"/>
    </row>
    <row r="67" spans="3:12">
      <c r="C67" s="2" t="s">
        <v>78</v>
      </c>
    </row>
    <row r="68" spans="3:12" s="36" customFormat="1">
      <c r="C68" s="336" t="s">
        <v>179</v>
      </c>
      <c r="D68" s="336"/>
      <c r="E68" s="336"/>
      <c r="F68" s="336"/>
      <c r="G68" s="336"/>
      <c r="H68" s="336"/>
      <c r="I68" s="336"/>
      <c r="J68" s="336"/>
      <c r="K68" s="336"/>
      <c r="L68" s="336"/>
    </row>
    <row r="69" spans="3:12">
      <c r="C69" s="336" t="s">
        <v>180</v>
      </c>
      <c r="D69" s="336"/>
      <c r="E69" s="336"/>
      <c r="F69" s="336"/>
      <c r="G69" s="336"/>
      <c r="H69" s="336"/>
      <c r="I69" s="336"/>
      <c r="J69" s="336"/>
      <c r="K69" s="336"/>
      <c r="L69" s="336"/>
    </row>
    <row r="70" spans="3:12">
      <c r="C70" s="336" t="s">
        <v>132</v>
      </c>
      <c r="D70" s="336"/>
      <c r="E70" s="336"/>
      <c r="F70" s="336"/>
      <c r="G70" s="336"/>
      <c r="H70" s="336"/>
      <c r="I70" s="336"/>
      <c r="J70" s="336"/>
      <c r="K70" s="336"/>
      <c r="L70" s="336"/>
    </row>
    <row r="71" spans="3:12">
      <c r="C71" s="336" t="s">
        <v>133</v>
      </c>
      <c r="D71" s="336"/>
      <c r="E71" s="336"/>
      <c r="F71" s="336"/>
      <c r="G71" s="336"/>
      <c r="H71" s="336"/>
      <c r="I71" s="336"/>
      <c r="J71" s="336"/>
      <c r="K71" s="336"/>
      <c r="L71" s="336"/>
    </row>
    <row r="72" spans="3:12">
      <c r="C72" s="336" t="s">
        <v>134</v>
      </c>
      <c r="D72" s="336"/>
      <c r="E72" s="336"/>
      <c r="F72" s="336"/>
      <c r="G72" s="336"/>
      <c r="H72" s="336"/>
      <c r="I72" s="336"/>
      <c r="J72" s="336"/>
      <c r="K72" s="336"/>
      <c r="L72" s="336"/>
    </row>
    <row r="74" spans="3:12">
      <c r="C74" s="2" t="s">
        <v>79</v>
      </c>
    </row>
    <row r="75" spans="3:12">
      <c r="C75" s="2"/>
    </row>
    <row r="76" spans="3:12" ht="15.6" customHeight="1">
      <c r="C76" s="5" t="s">
        <v>80</v>
      </c>
    </row>
    <row r="77" spans="3:12" ht="63.6" customHeight="1">
      <c r="C77" s="336" t="s">
        <v>173</v>
      </c>
      <c r="D77" s="336"/>
      <c r="E77" s="336"/>
      <c r="F77" s="336"/>
      <c r="G77" s="336"/>
      <c r="H77" s="336"/>
      <c r="I77" s="336"/>
      <c r="J77" s="336"/>
      <c r="K77" s="336"/>
      <c r="L77" s="336"/>
    </row>
    <row r="78" spans="3:12">
      <c r="C78" s="61"/>
      <c r="D78" s="61"/>
      <c r="E78" s="61"/>
      <c r="F78" s="61"/>
      <c r="G78" s="61"/>
      <c r="H78" s="61"/>
      <c r="I78" s="61"/>
      <c r="J78" s="61"/>
      <c r="K78" s="61"/>
      <c r="L78" s="61"/>
    </row>
    <row r="79" spans="3:12">
      <c r="C79" s="2" t="s">
        <v>81</v>
      </c>
    </row>
    <row r="80" spans="3:12" s="36" customFormat="1">
      <c r="C80" s="336" t="s">
        <v>1436</v>
      </c>
      <c r="D80" s="336"/>
      <c r="E80" s="336"/>
      <c r="F80" s="336"/>
      <c r="G80" s="336"/>
      <c r="H80" s="336"/>
      <c r="I80" s="336"/>
      <c r="J80" s="336"/>
      <c r="K80" s="336"/>
      <c r="L80" s="336"/>
    </row>
    <row r="81" spans="3:12">
      <c r="C81" s="61"/>
      <c r="D81" s="61"/>
      <c r="E81" s="61"/>
      <c r="F81" s="61"/>
      <c r="G81" s="61"/>
      <c r="H81" s="61"/>
      <c r="I81" s="61"/>
      <c r="J81" s="61"/>
      <c r="K81" s="61"/>
      <c r="L81" s="61"/>
    </row>
    <row r="82" spans="3:12">
      <c r="C82" s="5" t="s">
        <v>82</v>
      </c>
      <c r="D82" s="61"/>
      <c r="E82" s="61"/>
      <c r="F82" s="61"/>
      <c r="G82" s="61"/>
      <c r="H82" s="61"/>
      <c r="I82" s="61"/>
      <c r="J82" s="61"/>
      <c r="K82" s="61"/>
      <c r="L82" s="61"/>
    </row>
    <row r="83" spans="3:12" s="65" customFormat="1" ht="63" customHeight="1">
      <c r="C83" s="346" t="s">
        <v>83</v>
      </c>
      <c r="D83" s="346"/>
      <c r="E83" s="346"/>
      <c r="F83" s="346"/>
      <c r="G83" s="346"/>
      <c r="H83" s="346"/>
      <c r="I83" s="346"/>
      <c r="J83" s="346"/>
      <c r="K83" s="346"/>
      <c r="L83" s="346"/>
    </row>
    <row r="84" spans="3:12" s="65" customFormat="1" ht="33.75" customHeight="1">
      <c r="C84" s="346" t="s">
        <v>84</v>
      </c>
      <c r="D84" s="346"/>
      <c r="E84" s="346"/>
      <c r="F84" s="346"/>
      <c r="G84" s="346"/>
      <c r="H84" s="346"/>
      <c r="I84" s="346"/>
      <c r="J84" s="346"/>
      <c r="K84" s="346"/>
      <c r="L84" s="346"/>
    </row>
    <row r="85" spans="3:12">
      <c r="C85" s="61"/>
      <c r="D85" s="61"/>
      <c r="E85" s="61"/>
      <c r="F85" s="61"/>
      <c r="G85" s="61"/>
      <c r="H85" s="61"/>
      <c r="I85" s="61"/>
      <c r="J85" s="61"/>
      <c r="K85" s="61"/>
      <c r="L85" s="61"/>
    </row>
    <row r="86" spans="3:12">
      <c r="C86" s="5" t="s">
        <v>85</v>
      </c>
      <c r="D86" s="61"/>
      <c r="E86" s="61"/>
      <c r="F86" s="61"/>
      <c r="G86" s="61"/>
      <c r="H86" s="61"/>
      <c r="I86" s="61"/>
      <c r="J86" s="61"/>
      <c r="K86" s="61"/>
      <c r="L86" s="61"/>
    </row>
    <row r="87" spans="3:12" ht="32.4" customHeight="1">
      <c r="C87" s="336" t="s">
        <v>86</v>
      </c>
      <c r="D87" s="336"/>
      <c r="E87" s="336"/>
      <c r="F87" s="336"/>
      <c r="G87" s="336"/>
      <c r="H87" s="336"/>
      <c r="I87" s="336"/>
      <c r="J87" s="336"/>
      <c r="K87" s="336"/>
      <c r="L87" s="336"/>
    </row>
    <row r="88" spans="3:12" ht="33.6" customHeight="1">
      <c r="C88" s="314" t="s">
        <v>87</v>
      </c>
      <c r="D88" s="336"/>
      <c r="E88" s="336"/>
      <c r="F88" s="336"/>
      <c r="G88" s="336"/>
      <c r="H88" s="336"/>
      <c r="I88" s="336"/>
      <c r="J88" s="336"/>
      <c r="K88" s="336"/>
      <c r="L88" s="336"/>
    </row>
    <row r="89" spans="3:12">
      <c r="C89" s="61"/>
      <c r="D89" s="61"/>
      <c r="E89" s="61"/>
      <c r="F89" s="61"/>
      <c r="G89" s="61"/>
      <c r="H89" s="61"/>
      <c r="I89" s="61"/>
      <c r="J89" s="61"/>
      <c r="K89" s="61"/>
      <c r="L89" s="61"/>
    </row>
    <row r="90" spans="3:12">
      <c r="C90" s="2" t="s">
        <v>88</v>
      </c>
    </row>
    <row r="91" spans="3:12" s="13" customFormat="1" ht="30" customHeight="1">
      <c r="C91" s="340" t="s">
        <v>1440</v>
      </c>
      <c r="D91" s="340"/>
      <c r="E91" s="340"/>
      <c r="F91" s="340"/>
      <c r="G91" s="340"/>
      <c r="H91" s="340"/>
      <c r="I91" s="340"/>
      <c r="J91" s="340"/>
      <c r="K91" s="340"/>
      <c r="L91" s="340"/>
    </row>
    <row r="92" spans="3:12" s="13" customFormat="1">
      <c r="C92" s="64"/>
      <c r="D92" s="64"/>
      <c r="E92" s="64"/>
      <c r="F92" s="64"/>
      <c r="G92" s="64"/>
      <c r="H92" s="64"/>
      <c r="I92" s="64"/>
      <c r="J92" s="64"/>
      <c r="K92" s="64"/>
      <c r="L92" s="64"/>
    </row>
    <row r="93" spans="3:12" s="13" customFormat="1">
      <c r="C93" s="38" t="s">
        <v>89</v>
      </c>
      <c r="D93" s="64"/>
      <c r="E93" s="64"/>
      <c r="F93" s="64"/>
      <c r="G93" s="64"/>
      <c r="H93" s="64"/>
      <c r="I93" s="64"/>
      <c r="J93" s="64"/>
      <c r="K93" s="64"/>
      <c r="L93" s="64"/>
    </row>
    <row r="94" spans="3:12" s="13" customFormat="1" ht="35.25" customHeight="1">
      <c r="C94" s="340" t="s">
        <v>90</v>
      </c>
      <c r="D94" s="340"/>
      <c r="E94" s="340"/>
      <c r="F94" s="340"/>
      <c r="G94" s="340"/>
      <c r="H94" s="340"/>
      <c r="I94" s="340"/>
      <c r="J94" s="340"/>
      <c r="K94" s="340"/>
      <c r="L94" s="340"/>
    </row>
    <row r="95" spans="3:12" s="13" customFormat="1">
      <c r="C95" s="64"/>
      <c r="D95" s="64"/>
      <c r="E95" s="64"/>
      <c r="F95" s="64"/>
      <c r="G95" s="64"/>
      <c r="H95" s="64"/>
      <c r="I95" s="64"/>
      <c r="J95" s="64"/>
      <c r="K95" s="64"/>
      <c r="L95" s="64"/>
    </row>
    <row r="96" spans="3:12" s="13" customFormat="1">
      <c r="C96" s="38" t="s">
        <v>91</v>
      </c>
      <c r="D96" s="64"/>
      <c r="E96" s="64"/>
      <c r="F96" s="64"/>
      <c r="G96" s="64"/>
      <c r="H96" s="64"/>
      <c r="I96" s="64"/>
      <c r="J96" s="64"/>
      <c r="K96" s="64"/>
      <c r="L96" s="64"/>
    </row>
    <row r="97" spans="3:12" s="13" customFormat="1" ht="49.5" customHeight="1">
      <c r="C97" s="340" t="s">
        <v>92</v>
      </c>
      <c r="D97" s="340"/>
      <c r="E97" s="340"/>
      <c r="F97" s="340"/>
      <c r="G97" s="340"/>
      <c r="H97" s="340"/>
      <c r="I97" s="340"/>
      <c r="J97" s="340"/>
      <c r="K97" s="340"/>
      <c r="L97" s="340"/>
    </row>
    <row r="99" spans="3:12">
      <c r="C99" s="71"/>
      <c r="D99" s="71"/>
      <c r="E99" s="66"/>
      <c r="F99" s="67"/>
      <c r="G99" s="68"/>
      <c r="H99" s="66"/>
      <c r="I99" s="66"/>
      <c r="J99" s="66"/>
      <c r="K99" s="69"/>
    </row>
    <row r="100" spans="3:12">
      <c r="C100" s="70" t="s">
        <v>93</v>
      </c>
      <c r="D100" s="70"/>
      <c r="E100" s="66"/>
      <c r="F100" s="66"/>
      <c r="G100" s="68"/>
      <c r="H100" s="66"/>
      <c r="I100" s="66"/>
      <c r="J100" s="66"/>
      <c r="K100" s="69"/>
    </row>
    <row r="101" spans="3:12">
      <c r="C101" s="66"/>
      <c r="D101" s="66"/>
      <c r="E101" s="66"/>
      <c r="F101" s="67"/>
      <c r="G101" s="68"/>
      <c r="H101" s="66"/>
      <c r="I101" s="66"/>
      <c r="J101" s="66"/>
      <c r="K101" s="69"/>
    </row>
    <row r="102" spans="3:12">
      <c r="C102" s="289" t="s">
        <v>94</v>
      </c>
      <c r="D102" s="289"/>
      <c r="E102" s="289"/>
      <c r="F102" s="289"/>
      <c r="G102" s="289"/>
      <c r="H102" s="118">
        <v>45930</v>
      </c>
      <c r="I102" s="118">
        <v>45565</v>
      </c>
      <c r="J102" s="66"/>
      <c r="K102" s="66"/>
      <c r="L102" s="18"/>
    </row>
    <row r="103" spans="3:12">
      <c r="C103" s="327" t="s">
        <v>136</v>
      </c>
      <c r="D103" s="328"/>
      <c r="E103" s="328"/>
      <c r="F103" s="328"/>
      <c r="G103" s="329"/>
      <c r="H103" s="119">
        <v>33353.370000000003</v>
      </c>
      <c r="I103" s="119">
        <v>85.04</v>
      </c>
      <c r="J103" s="66"/>
      <c r="K103" s="66"/>
      <c r="L103" s="19"/>
    </row>
    <row r="104" spans="3:12">
      <c r="C104" s="323" t="s">
        <v>95</v>
      </c>
      <c r="D104" s="323"/>
      <c r="E104" s="323"/>
      <c r="F104" s="323"/>
      <c r="G104" s="323"/>
      <c r="H104" s="117">
        <v>33353.370000000003</v>
      </c>
      <c r="I104" s="117">
        <v>85.04</v>
      </c>
      <c r="J104" s="72"/>
      <c r="K104" s="66"/>
    </row>
    <row r="105" spans="3:12">
      <c r="C105" s="66"/>
      <c r="D105" s="66"/>
      <c r="H105" s="66"/>
      <c r="I105" s="67"/>
      <c r="J105" s="97"/>
      <c r="K105" s="69"/>
    </row>
    <row r="106" spans="3:12" ht="58.2" customHeight="1">
      <c r="C106" s="330" t="s">
        <v>135</v>
      </c>
      <c r="D106" s="330"/>
      <c r="E106" s="330"/>
      <c r="F106" s="330"/>
      <c r="G106" s="330"/>
      <c r="H106" s="330"/>
      <c r="I106" s="330"/>
      <c r="J106" s="330"/>
      <c r="K106" s="330"/>
      <c r="L106" s="330"/>
    </row>
    <row r="107" spans="3:12" ht="29.4" customHeight="1">
      <c r="C107" s="66"/>
      <c r="D107" s="66"/>
      <c r="E107" s="66"/>
      <c r="F107" s="67"/>
      <c r="G107" s="68"/>
      <c r="H107" s="66"/>
      <c r="I107" s="66"/>
      <c r="J107" s="66"/>
      <c r="K107" s="69"/>
    </row>
    <row r="108" spans="3:12">
      <c r="C108" s="70" t="s">
        <v>96</v>
      </c>
      <c r="D108" s="70"/>
      <c r="E108" s="66"/>
      <c r="F108" s="66"/>
      <c r="G108" s="68"/>
      <c r="H108" s="66"/>
      <c r="I108" s="66"/>
      <c r="J108" s="66"/>
      <c r="K108" s="69"/>
    </row>
    <row r="109" spans="3:12">
      <c r="C109" s="66" t="s">
        <v>1313</v>
      </c>
      <c r="D109" s="66"/>
      <c r="E109" s="66"/>
      <c r="F109" s="66"/>
      <c r="G109" s="68"/>
      <c r="H109" s="66"/>
      <c r="I109" s="66"/>
      <c r="J109" s="66"/>
      <c r="K109" s="69"/>
    </row>
    <row r="110" spans="3:12">
      <c r="C110" s="66"/>
      <c r="D110" s="66"/>
      <c r="E110" s="66"/>
      <c r="F110" s="67"/>
      <c r="G110" s="68"/>
      <c r="H110" s="66"/>
      <c r="I110" s="66"/>
      <c r="J110" s="66"/>
      <c r="K110" s="69"/>
    </row>
    <row r="111" spans="3:12" ht="31.2">
      <c r="C111" s="331" t="s">
        <v>97</v>
      </c>
      <c r="D111" s="332"/>
      <c r="E111" s="118" t="s">
        <v>98</v>
      </c>
      <c r="F111" s="118" t="s">
        <v>99</v>
      </c>
      <c r="G111" s="118" t="s">
        <v>100</v>
      </c>
      <c r="H111" s="66"/>
      <c r="I111" s="66"/>
      <c r="J111" s="66"/>
      <c r="K111" s="69"/>
    </row>
    <row r="112" spans="3:12">
      <c r="C112" s="124" t="s">
        <v>101</v>
      </c>
      <c r="D112" s="125"/>
      <c r="E112" s="126"/>
      <c r="F112" s="126"/>
      <c r="G112" s="127"/>
      <c r="H112" s="70"/>
      <c r="I112" s="70"/>
      <c r="J112" s="70"/>
      <c r="K112" s="73"/>
    </row>
    <row r="113" spans="3:13">
      <c r="C113" s="122" t="s">
        <v>102</v>
      </c>
      <c r="D113" s="123"/>
      <c r="E113" s="218">
        <v>50.869644000000001</v>
      </c>
      <c r="F113" s="218">
        <v>818753.21</v>
      </c>
      <c r="G113" s="218">
        <v>78</v>
      </c>
      <c r="H113" s="66"/>
      <c r="I113" s="66"/>
      <c r="J113" s="66"/>
      <c r="K113" s="69"/>
    </row>
    <row r="114" spans="3:13">
      <c r="C114" s="122" t="s">
        <v>103</v>
      </c>
      <c r="D114" s="123"/>
      <c r="E114" s="218">
        <v>51.041898000000003</v>
      </c>
      <c r="F114" s="218">
        <v>1891781.03</v>
      </c>
      <c r="G114" s="218">
        <v>113</v>
      </c>
      <c r="H114" s="66"/>
      <c r="I114" s="66"/>
      <c r="J114" s="66"/>
      <c r="K114" s="69"/>
    </row>
    <row r="115" spans="3:13">
      <c r="C115" s="122" t="s">
        <v>104</v>
      </c>
      <c r="D115" s="123"/>
      <c r="E115" s="218">
        <v>51.232303999999999</v>
      </c>
      <c r="F115" s="218">
        <v>2392668.0299999998</v>
      </c>
      <c r="G115" s="218">
        <v>150</v>
      </c>
      <c r="H115" s="74"/>
      <c r="I115" s="74"/>
      <c r="J115" s="75">
        <v>2392668.0299999998</v>
      </c>
      <c r="K115" s="69"/>
      <c r="M115" s="277"/>
    </row>
    <row r="116" spans="3:13">
      <c r="C116" s="124" t="s">
        <v>105</v>
      </c>
      <c r="D116" s="125"/>
      <c r="E116" s="128"/>
      <c r="F116" s="129"/>
      <c r="G116" s="130"/>
      <c r="H116" s="70"/>
      <c r="I116" s="70"/>
      <c r="J116" s="70"/>
      <c r="K116" s="73"/>
      <c r="M116" s="277"/>
    </row>
    <row r="117" spans="3:13">
      <c r="C117" s="122" t="s">
        <v>106</v>
      </c>
      <c r="D117" s="123"/>
      <c r="E117" s="218">
        <v>51.416625000000003</v>
      </c>
      <c r="F117" s="218">
        <v>3293784.74</v>
      </c>
      <c r="G117" s="218">
        <v>174</v>
      </c>
      <c r="H117" s="66"/>
      <c r="I117" s="66"/>
      <c r="J117" s="66"/>
      <c r="K117" s="69"/>
      <c r="M117" s="278"/>
    </row>
    <row r="118" spans="3:13">
      <c r="C118" s="122" t="s">
        <v>107</v>
      </c>
      <c r="D118" s="123"/>
      <c r="E118" s="218">
        <v>51.604711999999999</v>
      </c>
      <c r="F118" s="218">
        <v>3824912.62</v>
      </c>
      <c r="G118" s="218">
        <v>205</v>
      </c>
      <c r="H118" s="66"/>
      <c r="I118" s="66"/>
      <c r="J118" s="66"/>
      <c r="K118" s="69"/>
    </row>
    <row r="119" spans="3:13">
      <c r="C119" s="122" t="s">
        <v>108</v>
      </c>
      <c r="D119" s="123"/>
      <c r="E119" s="218">
        <v>51.798563000000001</v>
      </c>
      <c r="F119" s="218">
        <v>5213451.7699999996</v>
      </c>
      <c r="G119" s="218">
        <v>249</v>
      </c>
      <c r="H119" s="66"/>
      <c r="I119" s="66"/>
      <c r="J119" s="66"/>
      <c r="K119" s="69"/>
    </row>
    <row r="120" spans="3:13">
      <c r="C120" s="124" t="s">
        <v>109</v>
      </c>
      <c r="D120" s="125"/>
      <c r="E120" s="128"/>
      <c r="F120" s="126"/>
      <c r="G120" s="127"/>
      <c r="H120" s="70"/>
      <c r="I120" s="70"/>
      <c r="J120" s="70"/>
      <c r="K120" s="73"/>
    </row>
    <row r="121" spans="3:13">
      <c r="C121" s="122" t="s">
        <v>110</v>
      </c>
      <c r="D121" s="123"/>
      <c r="E121" s="218">
        <v>51.991007000000003</v>
      </c>
      <c r="F121" s="218">
        <v>7011629.9900000002</v>
      </c>
      <c r="G121" s="218">
        <v>327</v>
      </c>
      <c r="H121" s="66"/>
      <c r="I121" s="66"/>
      <c r="J121" s="66"/>
      <c r="K121" s="69"/>
    </row>
    <row r="122" spans="3:13">
      <c r="C122" s="122" t="s">
        <v>111</v>
      </c>
      <c r="D122" s="123"/>
      <c r="E122" s="218">
        <v>52.170282</v>
      </c>
      <c r="F122" s="218">
        <v>7330995.9000000004</v>
      </c>
      <c r="G122" s="218">
        <v>366</v>
      </c>
      <c r="H122" s="66"/>
      <c r="I122" s="76"/>
      <c r="J122" s="76"/>
      <c r="K122" s="69"/>
    </row>
    <row r="123" spans="3:13">
      <c r="C123" s="122" t="s">
        <v>112</v>
      </c>
      <c r="D123" s="123"/>
      <c r="E123" s="218">
        <v>52.373232999999999</v>
      </c>
      <c r="F123" s="218">
        <v>8941999.4100000001</v>
      </c>
      <c r="G123" s="218">
        <v>422</v>
      </c>
      <c r="H123" s="77"/>
      <c r="I123" s="76">
        <v>0</v>
      </c>
      <c r="J123" s="76"/>
      <c r="K123" s="69"/>
    </row>
    <row r="124" spans="3:13">
      <c r="C124" s="124" t="s">
        <v>1312</v>
      </c>
      <c r="D124" s="125"/>
      <c r="E124" s="128"/>
      <c r="F124" s="126"/>
      <c r="G124" s="127"/>
      <c r="H124" s="77"/>
      <c r="I124" s="76"/>
      <c r="J124" s="76"/>
      <c r="K124" s="69"/>
    </row>
    <row r="125" spans="3:13">
      <c r="C125" s="122" t="s">
        <v>1261</v>
      </c>
      <c r="D125" s="123"/>
      <c r="E125" s="218" t="s">
        <v>220</v>
      </c>
      <c r="F125" s="218" t="s">
        <v>220</v>
      </c>
      <c r="G125" s="218" t="s">
        <v>220</v>
      </c>
      <c r="H125" s="66"/>
      <c r="I125" s="66"/>
      <c r="J125" s="66"/>
      <c r="K125" s="69"/>
    </row>
    <row r="126" spans="3:13">
      <c r="C126" s="122" t="s">
        <v>1262</v>
      </c>
      <c r="D126" s="123"/>
      <c r="E126" s="218" t="s">
        <v>220</v>
      </c>
      <c r="F126" s="218" t="s">
        <v>220</v>
      </c>
      <c r="G126" s="218" t="s">
        <v>220</v>
      </c>
      <c r="H126" s="66"/>
      <c r="I126" s="66"/>
      <c r="J126" s="66"/>
      <c r="K126" s="69"/>
    </row>
    <row r="127" spans="3:13">
      <c r="C127" s="122" t="s">
        <v>1263</v>
      </c>
      <c r="D127" s="123"/>
      <c r="E127" s="218" t="s">
        <v>220</v>
      </c>
      <c r="F127" s="218" t="s">
        <v>220</v>
      </c>
      <c r="G127" s="218" t="s">
        <v>220</v>
      </c>
      <c r="H127" s="66"/>
      <c r="I127" s="66"/>
      <c r="J127" s="66"/>
      <c r="K127" s="69"/>
    </row>
    <row r="128" spans="3:13">
      <c r="C128" s="66"/>
      <c r="D128" s="66"/>
      <c r="E128" s="66"/>
      <c r="F128" s="67"/>
      <c r="G128" s="68"/>
      <c r="H128" s="66"/>
      <c r="I128" s="66"/>
      <c r="J128" s="66"/>
      <c r="K128" s="69"/>
    </row>
    <row r="129" spans="3:12">
      <c r="C129" s="70" t="s">
        <v>113</v>
      </c>
      <c r="D129" s="70"/>
      <c r="E129" s="66"/>
      <c r="F129" s="67"/>
      <c r="G129" s="68"/>
      <c r="H129" s="66"/>
      <c r="I129" s="66"/>
      <c r="J129" s="66"/>
      <c r="K129" s="69"/>
    </row>
    <row r="130" spans="3:12" ht="15.6" customHeight="1">
      <c r="C130" s="330" t="s">
        <v>137</v>
      </c>
      <c r="D130" s="330"/>
      <c r="E130" s="330"/>
      <c r="F130" s="330"/>
      <c r="G130" s="330"/>
      <c r="H130" s="330"/>
      <c r="I130" s="330"/>
      <c r="J130" s="330"/>
      <c r="K130" s="330"/>
      <c r="L130" s="330"/>
    </row>
    <row r="131" spans="3:12">
      <c r="C131" s="330"/>
      <c r="D131" s="330"/>
      <c r="E131" s="330"/>
      <c r="F131" s="330"/>
      <c r="G131" s="330"/>
      <c r="H131" s="330"/>
      <c r="I131" s="330"/>
      <c r="J131" s="330"/>
      <c r="K131" s="330"/>
      <c r="L131" s="330"/>
    </row>
    <row r="132" spans="3:12">
      <c r="C132" s="330"/>
      <c r="D132" s="330"/>
      <c r="E132" s="330"/>
      <c r="F132" s="330"/>
      <c r="G132" s="330"/>
      <c r="H132" s="330"/>
      <c r="I132" s="330"/>
      <c r="J132" s="330"/>
      <c r="K132" s="330"/>
      <c r="L132" s="330"/>
    </row>
    <row r="133" spans="3:12">
      <c r="C133" s="330"/>
      <c r="D133" s="330"/>
      <c r="E133" s="330"/>
      <c r="F133" s="330"/>
      <c r="G133" s="330"/>
      <c r="H133" s="330"/>
      <c r="I133" s="330"/>
      <c r="J133" s="330"/>
      <c r="K133" s="330"/>
      <c r="L133" s="330"/>
    </row>
    <row r="134" spans="3:12" ht="39.6" customHeight="1">
      <c r="C134" s="330"/>
      <c r="D134" s="330"/>
      <c r="E134" s="330"/>
      <c r="F134" s="330"/>
      <c r="G134" s="330"/>
      <c r="H134" s="330"/>
      <c r="I134" s="330"/>
      <c r="J134" s="330"/>
      <c r="K134" s="330"/>
      <c r="L134" s="330"/>
    </row>
    <row r="137" spans="3:12">
      <c r="C137" s="70" t="s">
        <v>114</v>
      </c>
      <c r="D137" s="70"/>
      <c r="E137" s="66"/>
      <c r="F137" s="67"/>
      <c r="G137" s="68"/>
      <c r="H137" s="66"/>
      <c r="I137" s="66"/>
    </row>
    <row r="138" spans="3:12">
      <c r="C138" s="70"/>
      <c r="D138" s="70"/>
      <c r="E138" s="66"/>
      <c r="F138" s="67"/>
      <c r="G138" s="68"/>
      <c r="H138" s="66"/>
      <c r="I138" s="66"/>
    </row>
    <row r="139" spans="3:12">
      <c r="C139" s="70" t="s">
        <v>115</v>
      </c>
      <c r="D139" s="70"/>
      <c r="E139" s="66"/>
      <c r="F139" s="66"/>
      <c r="G139" s="68"/>
      <c r="H139" s="66"/>
      <c r="I139" s="66"/>
    </row>
    <row r="140" spans="3:12">
      <c r="C140" s="66" t="s">
        <v>116</v>
      </c>
      <c r="D140" s="66"/>
      <c r="E140" s="66"/>
      <c r="F140" s="66"/>
      <c r="G140" s="68"/>
      <c r="H140" s="66"/>
      <c r="I140" s="66"/>
    </row>
    <row r="141" spans="3:12">
      <c r="C141" s="70"/>
      <c r="D141" s="70"/>
      <c r="E141" s="66"/>
      <c r="F141" s="66"/>
      <c r="G141" s="68"/>
      <c r="H141" s="66"/>
      <c r="I141" s="66"/>
    </row>
    <row r="142" spans="3:12">
      <c r="C142" s="289" t="s">
        <v>19</v>
      </c>
      <c r="D142" s="289"/>
      <c r="E142" s="289"/>
      <c r="F142" s="289"/>
      <c r="G142" s="289"/>
      <c r="H142" s="118">
        <v>45565</v>
      </c>
      <c r="I142" s="118">
        <v>45657</v>
      </c>
      <c r="J142" s="66"/>
    </row>
    <row r="143" spans="3:12">
      <c r="C143" s="341" t="s">
        <v>1314</v>
      </c>
      <c r="D143" s="341"/>
      <c r="E143" s="341"/>
      <c r="F143" s="341"/>
      <c r="G143" s="341"/>
      <c r="H143" s="119">
        <v>809071.53</v>
      </c>
      <c r="I143" s="119">
        <v>23450.2</v>
      </c>
      <c r="J143" s="107"/>
      <c r="K143" s="15"/>
    </row>
    <row r="144" spans="3:12">
      <c r="C144" s="323" t="s">
        <v>95</v>
      </c>
      <c r="D144" s="323"/>
      <c r="E144" s="323"/>
      <c r="F144" s="323"/>
      <c r="G144" s="323"/>
      <c r="H144" s="117">
        <v>809071.53</v>
      </c>
      <c r="I144" s="117">
        <v>23450.2</v>
      </c>
      <c r="J144" s="107"/>
      <c r="K144" s="15"/>
    </row>
    <row r="145" spans="3:20">
      <c r="C145" s="66"/>
      <c r="D145" s="66"/>
      <c r="H145" s="66"/>
      <c r="I145" s="79"/>
      <c r="J145" s="98"/>
    </row>
    <row r="146" spans="3:20">
      <c r="C146" s="66"/>
      <c r="D146" s="66"/>
      <c r="E146" s="66"/>
      <c r="F146" s="79"/>
      <c r="G146" s="68"/>
      <c r="H146" s="66"/>
      <c r="I146" s="66"/>
    </row>
    <row r="147" spans="3:20">
      <c r="C147" s="70" t="s">
        <v>117</v>
      </c>
      <c r="D147" s="70"/>
      <c r="E147" s="80"/>
      <c r="F147" s="81"/>
      <c r="G147" s="82"/>
      <c r="H147" s="81"/>
      <c r="I147" s="81"/>
    </row>
    <row r="148" spans="3:20">
      <c r="C148" s="84" t="s">
        <v>118</v>
      </c>
      <c r="D148" s="84"/>
      <c r="E148" s="81"/>
      <c r="F148" s="81"/>
      <c r="G148" s="82"/>
      <c r="H148" s="81"/>
      <c r="I148" s="81"/>
    </row>
    <row r="152" spans="3:20">
      <c r="C152" s="289" t="s">
        <v>184</v>
      </c>
      <c r="D152" s="289"/>
      <c r="E152" s="289"/>
      <c r="F152" s="289" t="s">
        <v>185</v>
      </c>
      <c r="G152" s="289"/>
      <c r="H152" s="289"/>
      <c r="I152" s="288" t="s">
        <v>186</v>
      </c>
      <c r="J152" s="288" t="s">
        <v>187</v>
      </c>
      <c r="K152" s="288" t="s">
        <v>188</v>
      </c>
      <c r="L152" s="288" t="s">
        <v>189</v>
      </c>
      <c r="M152" s="288" t="s">
        <v>20</v>
      </c>
      <c r="N152" s="288" t="s">
        <v>190</v>
      </c>
      <c r="O152" s="288" t="s">
        <v>191</v>
      </c>
      <c r="P152" s="318" t="s">
        <v>192</v>
      </c>
      <c r="Q152" s="288" t="s">
        <v>193</v>
      </c>
      <c r="R152" s="288" t="s">
        <v>194</v>
      </c>
      <c r="S152" s="288" t="s">
        <v>195</v>
      </c>
      <c r="T152" s="288" t="s">
        <v>196</v>
      </c>
    </row>
    <row r="153" spans="3:20">
      <c r="C153" s="289"/>
      <c r="D153" s="289"/>
      <c r="E153" s="289"/>
      <c r="F153" s="289"/>
      <c r="G153" s="289"/>
      <c r="H153" s="289"/>
      <c r="I153" s="288"/>
      <c r="J153" s="288"/>
      <c r="K153" s="288"/>
      <c r="L153" s="288"/>
      <c r="M153" s="288"/>
      <c r="N153" s="288"/>
      <c r="O153" s="288"/>
      <c r="P153" s="347"/>
      <c r="Q153" s="288"/>
      <c r="R153" s="288"/>
      <c r="S153" s="288"/>
      <c r="T153" s="288"/>
    </row>
    <row r="154" spans="3:20">
      <c r="C154" s="233" t="s">
        <v>1332</v>
      </c>
      <c r="D154" s="234"/>
      <c r="E154" s="235"/>
      <c r="F154" s="236" t="s">
        <v>1280</v>
      </c>
      <c r="G154" s="237"/>
      <c r="H154" s="238"/>
      <c r="I154" s="111" t="s">
        <v>1281</v>
      </c>
      <c r="J154" s="111" t="s">
        <v>1441</v>
      </c>
      <c r="K154" s="112">
        <v>45730</v>
      </c>
      <c r="L154" s="112">
        <v>46192</v>
      </c>
      <c r="M154" s="111" t="s">
        <v>1484</v>
      </c>
      <c r="N154" s="113">
        <v>70000</v>
      </c>
      <c r="O154" s="254">
        <v>70892.429999999993</v>
      </c>
      <c r="P154" s="254">
        <v>71055.639216362862</v>
      </c>
      <c r="Q154" s="113">
        <v>70000</v>
      </c>
      <c r="R154" s="113" t="s">
        <v>1264</v>
      </c>
      <c r="S154" s="114">
        <v>7.9462809463788676E-3</v>
      </c>
      <c r="T154" s="115">
        <v>7.9462809463788676E-3</v>
      </c>
    </row>
    <row r="155" spans="3:20">
      <c r="C155" s="233" t="s">
        <v>1332</v>
      </c>
      <c r="D155" s="234"/>
      <c r="E155" s="235"/>
      <c r="F155" s="236" t="s">
        <v>1280</v>
      </c>
      <c r="G155" s="237"/>
      <c r="H155" s="238"/>
      <c r="I155" s="111" t="s">
        <v>1281</v>
      </c>
      <c r="J155" s="111" t="s">
        <v>1441</v>
      </c>
      <c r="K155" s="112">
        <v>45757</v>
      </c>
      <c r="L155" s="112">
        <v>46262</v>
      </c>
      <c r="M155" s="111" t="s">
        <v>1484</v>
      </c>
      <c r="N155" s="113">
        <v>19000</v>
      </c>
      <c r="O155" s="254">
        <v>18999.990000000002</v>
      </c>
      <c r="P155" s="254">
        <v>19090.877859297321</v>
      </c>
      <c r="Q155" s="113">
        <v>19000</v>
      </c>
      <c r="R155" s="113" t="s">
        <v>1284</v>
      </c>
      <c r="S155" s="114">
        <v>2.134967479794993E-3</v>
      </c>
      <c r="T155" s="115">
        <v>2.134967479794993E-3</v>
      </c>
    </row>
    <row r="156" spans="3:20">
      <c r="C156" s="233" t="s">
        <v>1332</v>
      </c>
      <c r="D156" s="234"/>
      <c r="E156" s="235"/>
      <c r="F156" s="236" t="s">
        <v>1280</v>
      </c>
      <c r="G156" s="237"/>
      <c r="H156" s="238"/>
      <c r="I156" s="111" t="s">
        <v>1281</v>
      </c>
      <c r="J156" s="111" t="s">
        <v>1441</v>
      </c>
      <c r="K156" s="112">
        <v>45757</v>
      </c>
      <c r="L156" s="112">
        <v>46192</v>
      </c>
      <c r="M156" s="111" t="s">
        <v>1484</v>
      </c>
      <c r="N156" s="113">
        <v>20000</v>
      </c>
      <c r="O156" s="254">
        <v>20322.2</v>
      </c>
      <c r="P156" s="254">
        <v>20295.607752780041</v>
      </c>
      <c r="Q156" s="113">
        <v>20000</v>
      </c>
      <c r="R156" s="113" t="s">
        <v>1264</v>
      </c>
      <c r="S156" s="114">
        <v>2.2696946077709278E-3</v>
      </c>
      <c r="T156" s="115">
        <v>2.2696946077709278E-3</v>
      </c>
    </row>
    <row r="157" spans="3:20">
      <c r="C157" s="233" t="s">
        <v>1332</v>
      </c>
      <c r="D157" s="234"/>
      <c r="E157" s="235"/>
      <c r="F157" s="236" t="s">
        <v>1333</v>
      </c>
      <c r="G157" s="237"/>
      <c r="H157" s="238"/>
      <c r="I157" s="111" t="s">
        <v>1281</v>
      </c>
      <c r="J157" s="111" t="s">
        <v>1441</v>
      </c>
      <c r="K157" s="112">
        <v>45776</v>
      </c>
      <c r="L157" s="112">
        <v>47238</v>
      </c>
      <c r="M157" s="111" t="s">
        <v>1484</v>
      </c>
      <c r="N157" s="113">
        <v>25000</v>
      </c>
      <c r="O157" s="254">
        <v>25000</v>
      </c>
      <c r="P157" s="254">
        <v>25279.763950496374</v>
      </c>
      <c r="Q157" s="113">
        <v>25000</v>
      </c>
      <c r="R157" s="113" t="s">
        <v>1311</v>
      </c>
      <c r="S157" s="114">
        <v>2.8270818308608722E-3</v>
      </c>
      <c r="T157" s="115">
        <v>2.8270818308608722E-3</v>
      </c>
    </row>
    <row r="158" spans="3:20">
      <c r="C158" s="233" t="s">
        <v>1332</v>
      </c>
      <c r="D158" s="234"/>
      <c r="E158" s="235"/>
      <c r="F158" s="236" t="s">
        <v>1280</v>
      </c>
      <c r="G158" s="237"/>
      <c r="H158" s="238"/>
      <c r="I158" s="111" t="s">
        <v>1281</v>
      </c>
      <c r="J158" s="111" t="s">
        <v>1441</v>
      </c>
      <c r="K158" s="112">
        <v>45800</v>
      </c>
      <c r="L158" s="112">
        <v>46262</v>
      </c>
      <c r="M158" s="111" t="s">
        <v>1484</v>
      </c>
      <c r="N158" s="113">
        <v>125000</v>
      </c>
      <c r="O158" s="254">
        <v>125000.02</v>
      </c>
      <c r="P158" s="254">
        <v>125597.88065327186</v>
      </c>
      <c r="Q158" s="113">
        <v>125000</v>
      </c>
      <c r="R158" s="113" t="s">
        <v>1284</v>
      </c>
      <c r="S158" s="114">
        <v>1.4045838682861796E-2</v>
      </c>
      <c r="T158" s="115">
        <v>1.4045838682861796E-2</v>
      </c>
    </row>
    <row r="159" spans="3:20">
      <c r="C159" s="233" t="s">
        <v>1332</v>
      </c>
      <c r="D159" s="234"/>
      <c r="E159" s="235"/>
      <c r="F159" s="236" t="s">
        <v>1333</v>
      </c>
      <c r="G159" s="237"/>
      <c r="H159" s="238"/>
      <c r="I159" s="111" t="s">
        <v>1281</v>
      </c>
      <c r="J159" s="111" t="s">
        <v>1441</v>
      </c>
      <c r="K159" s="112">
        <v>45805</v>
      </c>
      <c r="L159" s="112">
        <v>47238</v>
      </c>
      <c r="M159" s="111" t="s">
        <v>1484</v>
      </c>
      <c r="N159" s="113">
        <v>175000</v>
      </c>
      <c r="O159" s="254">
        <v>174999.93</v>
      </c>
      <c r="P159" s="254">
        <v>176958.34765347463</v>
      </c>
      <c r="Q159" s="113">
        <v>175000</v>
      </c>
      <c r="R159" s="113" t="s">
        <v>1311</v>
      </c>
      <c r="S159" s="114">
        <v>1.9789572816026106E-2</v>
      </c>
      <c r="T159" s="115">
        <v>1.9789572816026106E-2</v>
      </c>
    </row>
    <row r="160" spans="3:20">
      <c r="C160" s="233" t="s">
        <v>1332</v>
      </c>
      <c r="D160" s="234"/>
      <c r="E160" s="235"/>
      <c r="F160" s="236" t="s">
        <v>1280</v>
      </c>
      <c r="G160" s="237"/>
      <c r="H160" s="238"/>
      <c r="I160" s="111" t="s">
        <v>1281</v>
      </c>
      <c r="J160" s="111" t="s">
        <v>1441</v>
      </c>
      <c r="K160" s="239">
        <v>45825</v>
      </c>
      <c r="L160" s="239">
        <v>46373</v>
      </c>
      <c r="M160" s="111" t="s">
        <v>1484</v>
      </c>
      <c r="N160" s="113">
        <v>166670</v>
      </c>
      <c r="O160" s="240">
        <v>166670</v>
      </c>
      <c r="P160" s="255">
        <v>166973.7592788671</v>
      </c>
      <c r="Q160" s="113">
        <v>166670</v>
      </c>
      <c r="R160" s="116" t="s">
        <v>1341</v>
      </c>
      <c r="S160" s="114">
        <v>1.8672978197589278E-2</v>
      </c>
      <c r="T160" s="115">
        <v>1.8672978197589278E-2</v>
      </c>
    </row>
    <row r="161" spans="3:20">
      <c r="C161" s="233" t="s">
        <v>1332</v>
      </c>
      <c r="D161" s="234"/>
      <c r="E161" s="235"/>
      <c r="F161" s="236" t="s">
        <v>1347</v>
      </c>
      <c r="G161" s="237"/>
      <c r="H161" s="238"/>
      <c r="I161" s="111" t="s">
        <v>1281</v>
      </c>
      <c r="J161" s="111" t="s">
        <v>1441</v>
      </c>
      <c r="K161" s="239">
        <v>45882</v>
      </c>
      <c r="L161" s="239">
        <v>46981</v>
      </c>
      <c r="M161" s="111" t="s">
        <v>1484</v>
      </c>
      <c r="N161" s="113">
        <v>150000</v>
      </c>
      <c r="O161" s="240">
        <v>150000</v>
      </c>
      <c r="P161" s="255">
        <v>149871.39238758702</v>
      </c>
      <c r="Q161" s="113">
        <v>150000</v>
      </c>
      <c r="R161" s="116" t="s">
        <v>1442</v>
      </c>
      <c r="S161" s="114">
        <v>1.6760389504208495E-2</v>
      </c>
      <c r="T161" s="115">
        <v>1.6760389504208495E-2</v>
      </c>
    </row>
    <row r="162" spans="3:20">
      <c r="C162" s="233" t="s">
        <v>1332</v>
      </c>
      <c r="D162" s="234"/>
      <c r="E162" s="235"/>
      <c r="F162" s="236" t="s">
        <v>1348</v>
      </c>
      <c r="G162" s="237"/>
      <c r="H162" s="238"/>
      <c r="I162" s="111" t="s">
        <v>1281</v>
      </c>
      <c r="J162" s="111" t="s">
        <v>1441</v>
      </c>
      <c r="K162" s="239">
        <v>45888</v>
      </c>
      <c r="L162" s="239">
        <v>46965</v>
      </c>
      <c r="M162" s="111" t="s">
        <v>1484</v>
      </c>
      <c r="N162" s="113">
        <v>50000</v>
      </c>
      <c r="O162" s="240">
        <v>50000</v>
      </c>
      <c r="P162" s="255">
        <v>50354.164194176861</v>
      </c>
      <c r="Q162" s="113">
        <v>50000</v>
      </c>
      <c r="R162" s="116" t="s">
        <v>1376</v>
      </c>
      <c r="S162" s="114">
        <v>5.6311974660960915E-3</v>
      </c>
      <c r="T162" s="115">
        <v>5.6311974660960915E-3</v>
      </c>
    </row>
    <row r="163" spans="3:20">
      <c r="C163" s="233" t="s">
        <v>1332</v>
      </c>
      <c r="D163" s="234"/>
      <c r="E163" s="235"/>
      <c r="F163" s="236" t="s">
        <v>1348</v>
      </c>
      <c r="G163" s="237"/>
      <c r="H163" s="238"/>
      <c r="I163" s="111" t="s">
        <v>1281</v>
      </c>
      <c r="J163" s="111" t="s">
        <v>1441</v>
      </c>
      <c r="K163" s="239">
        <v>45910</v>
      </c>
      <c r="L163" s="239">
        <v>46965</v>
      </c>
      <c r="M163" s="111" t="s">
        <v>1484</v>
      </c>
      <c r="N163" s="113">
        <v>150000</v>
      </c>
      <c r="O163" s="240">
        <v>150000.01999999999</v>
      </c>
      <c r="P163" s="255">
        <v>151062.49258253057</v>
      </c>
      <c r="Q163" s="113">
        <v>150000</v>
      </c>
      <c r="R163" s="116" t="s">
        <v>1376</v>
      </c>
      <c r="S163" s="114">
        <v>1.6893592398288273E-2</v>
      </c>
      <c r="T163" s="115">
        <v>1.6893592398288273E-2</v>
      </c>
    </row>
    <row r="164" spans="3:20">
      <c r="C164" s="233" t="s">
        <v>1332</v>
      </c>
      <c r="D164" s="234"/>
      <c r="E164" s="235"/>
      <c r="F164" s="236" t="s">
        <v>1280</v>
      </c>
      <c r="G164" s="237"/>
      <c r="H164" s="238"/>
      <c r="I164" s="111" t="s">
        <v>1281</v>
      </c>
      <c r="J164" s="111" t="s">
        <v>1441</v>
      </c>
      <c r="K164" s="239">
        <v>45924</v>
      </c>
      <c r="L164" s="239">
        <v>45939</v>
      </c>
      <c r="M164" s="111" t="s">
        <v>1484</v>
      </c>
      <c r="N164" s="113">
        <v>100421.92</v>
      </c>
      <c r="O164" s="240">
        <v>100421.92</v>
      </c>
      <c r="P164" s="255">
        <v>100510.23</v>
      </c>
      <c r="Q164" s="113">
        <v>100421.92</v>
      </c>
      <c r="R164" s="116" t="s">
        <v>1284</v>
      </c>
      <c r="S164" s="114">
        <v>1.1240241230301044E-2</v>
      </c>
      <c r="T164" s="115">
        <v>1.1240241230301044E-2</v>
      </c>
    </row>
    <row r="165" spans="3:20">
      <c r="C165" s="279" t="s">
        <v>1332</v>
      </c>
      <c r="D165" s="234"/>
      <c r="E165" s="235"/>
      <c r="F165" s="236" t="s">
        <v>1349</v>
      </c>
      <c r="G165" s="237"/>
      <c r="H165" s="238"/>
      <c r="I165" s="111" t="s">
        <v>1281</v>
      </c>
      <c r="J165" s="111" t="s">
        <v>1441</v>
      </c>
      <c r="K165" s="116" t="s">
        <v>1446</v>
      </c>
      <c r="L165" s="116" t="s">
        <v>1447</v>
      </c>
      <c r="M165" s="111" t="s">
        <v>1484</v>
      </c>
      <c r="N165" s="113">
        <v>80384.66</v>
      </c>
      <c r="O165" s="240">
        <v>80384.66</v>
      </c>
      <c r="P165" s="255">
        <v>74341.917531428597</v>
      </c>
      <c r="Q165" s="113">
        <v>80384.66</v>
      </c>
      <c r="R165" s="116" t="s">
        <v>1445</v>
      </c>
      <c r="S165" s="114">
        <v>8.3137914078636951E-3</v>
      </c>
      <c r="T165" s="115">
        <v>8.3137914078636951E-3</v>
      </c>
    </row>
    <row r="166" spans="3:20">
      <c r="C166" s="233" t="s">
        <v>1342</v>
      </c>
      <c r="D166" s="234"/>
      <c r="E166" s="235"/>
      <c r="F166" s="236" t="s">
        <v>1448</v>
      </c>
      <c r="G166" s="237"/>
      <c r="H166" s="238"/>
      <c r="I166" s="111" t="s">
        <v>1281</v>
      </c>
      <c r="J166" s="111" t="s">
        <v>1441</v>
      </c>
      <c r="K166" s="116" t="s">
        <v>1446</v>
      </c>
      <c r="L166" s="116" t="s">
        <v>1447</v>
      </c>
      <c r="M166" s="111" t="s">
        <v>1484</v>
      </c>
      <c r="N166" s="113">
        <v>47052.15</v>
      </c>
      <c r="O166" s="240">
        <v>47052.15</v>
      </c>
      <c r="P166" s="255">
        <v>47052.150684549451</v>
      </c>
      <c r="Q166" s="113">
        <v>47052.15</v>
      </c>
      <c r="R166" s="116" t="s">
        <v>1445</v>
      </c>
      <c r="S166" s="114">
        <v>5.2619273092779735E-3</v>
      </c>
      <c r="T166" s="115">
        <v>5.2619273092779735E-3</v>
      </c>
    </row>
    <row r="167" spans="3:20">
      <c r="C167" s="233" t="s">
        <v>1345</v>
      </c>
      <c r="D167" s="234"/>
      <c r="E167" s="235"/>
      <c r="F167" s="236" t="s">
        <v>1285</v>
      </c>
      <c r="G167" s="237"/>
      <c r="H167" s="238"/>
      <c r="I167" s="111" t="s">
        <v>1281</v>
      </c>
      <c r="J167" s="111" t="s">
        <v>1441</v>
      </c>
      <c r="K167" s="116" t="s">
        <v>1292</v>
      </c>
      <c r="L167" s="116" t="s">
        <v>1293</v>
      </c>
      <c r="M167" s="111" t="s">
        <v>1484</v>
      </c>
      <c r="N167" s="113">
        <v>50000</v>
      </c>
      <c r="O167" s="240">
        <v>51470.95</v>
      </c>
      <c r="P167" s="255">
        <v>50482.221524368426</v>
      </c>
      <c r="Q167" s="113">
        <v>50000</v>
      </c>
      <c r="R167" s="116" t="s">
        <v>1310</v>
      </c>
      <c r="S167" s="114">
        <v>5.6455183494794198E-3</v>
      </c>
      <c r="T167" s="115">
        <v>5.6455183494794198E-3</v>
      </c>
    </row>
    <row r="168" spans="3:20">
      <c r="C168" s="233" t="s">
        <v>1345</v>
      </c>
      <c r="D168" s="234"/>
      <c r="E168" s="235"/>
      <c r="F168" s="236" t="s">
        <v>1349</v>
      </c>
      <c r="G168" s="237"/>
      <c r="H168" s="238"/>
      <c r="I168" s="111" t="s">
        <v>1281</v>
      </c>
      <c r="J168" s="111" t="s">
        <v>1441</v>
      </c>
      <c r="K168" s="116" t="s">
        <v>1294</v>
      </c>
      <c r="L168" s="116" t="s">
        <v>1272</v>
      </c>
      <c r="M168" s="111" t="s">
        <v>1484</v>
      </c>
      <c r="N168" s="113">
        <v>100000</v>
      </c>
      <c r="O168" s="240">
        <v>101016.6</v>
      </c>
      <c r="P168" s="255">
        <v>100408.45</v>
      </c>
      <c r="Q168" s="113">
        <v>100000</v>
      </c>
      <c r="R168" s="116" t="s">
        <v>1271</v>
      </c>
      <c r="S168" s="114">
        <v>1.1228858988389748E-2</v>
      </c>
      <c r="T168" s="115">
        <v>1.1228858988389748E-2</v>
      </c>
    </row>
    <row r="169" spans="3:20">
      <c r="C169" s="233" t="s">
        <v>1345</v>
      </c>
      <c r="D169" s="234"/>
      <c r="E169" s="235"/>
      <c r="F169" s="236" t="s">
        <v>1287</v>
      </c>
      <c r="G169" s="237"/>
      <c r="H169" s="238"/>
      <c r="I169" s="111" t="s">
        <v>1281</v>
      </c>
      <c r="J169" s="111" t="s">
        <v>1441</v>
      </c>
      <c r="K169" s="116" t="s">
        <v>1297</v>
      </c>
      <c r="L169" s="116" t="s">
        <v>1298</v>
      </c>
      <c r="M169" s="111" t="s">
        <v>1484</v>
      </c>
      <c r="N169" s="113">
        <v>100000</v>
      </c>
      <c r="O169" s="240">
        <v>100239</v>
      </c>
      <c r="P169" s="255">
        <v>100749.32237889821</v>
      </c>
      <c r="Q169" s="113">
        <v>100000</v>
      </c>
      <c r="R169" s="116" t="s">
        <v>199</v>
      </c>
      <c r="S169" s="114">
        <v>1.1266979364470497E-2</v>
      </c>
      <c r="T169" s="115">
        <v>1.1266979364470497E-2</v>
      </c>
    </row>
    <row r="170" spans="3:20">
      <c r="C170" s="233" t="s">
        <v>1345</v>
      </c>
      <c r="D170" s="234"/>
      <c r="E170" s="235"/>
      <c r="F170" s="236" t="s">
        <v>1474</v>
      </c>
      <c r="G170" s="237"/>
      <c r="H170" s="238"/>
      <c r="I170" s="111" t="s">
        <v>1281</v>
      </c>
      <c r="J170" s="111" t="s">
        <v>1441</v>
      </c>
      <c r="K170" s="116" t="s">
        <v>1299</v>
      </c>
      <c r="L170" s="116" t="s">
        <v>1274</v>
      </c>
      <c r="M170" s="111" t="s">
        <v>1484</v>
      </c>
      <c r="N170" s="113">
        <v>50000</v>
      </c>
      <c r="O170" s="240">
        <v>50687.6</v>
      </c>
      <c r="P170" s="255">
        <v>50947.645838979319</v>
      </c>
      <c r="Q170" s="113">
        <v>50000</v>
      </c>
      <c r="R170" s="116" t="s">
        <v>1273</v>
      </c>
      <c r="S170" s="114">
        <v>5.6975675943241877E-3</v>
      </c>
      <c r="T170" s="115">
        <v>5.6975675943241877E-3</v>
      </c>
    </row>
    <row r="171" spans="3:20">
      <c r="C171" s="233" t="s">
        <v>1345</v>
      </c>
      <c r="D171" s="234"/>
      <c r="E171" s="235"/>
      <c r="F171" s="236" t="s">
        <v>1474</v>
      </c>
      <c r="G171" s="237"/>
      <c r="H171" s="238"/>
      <c r="I171" s="111" t="s">
        <v>1281</v>
      </c>
      <c r="J171" s="111" t="s">
        <v>1441</v>
      </c>
      <c r="K171" s="116" t="s">
        <v>1299</v>
      </c>
      <c r="L171" s="116" t="s">
        <v>1274</v>
      </c>
      <c r="M171" s="111" t="s">
        <v>1484</v>
      </c>
      <c r="N171" s="113">
        <v>50000</v>
      </c>
      <c r="O171" s="240">
        <v>50687.6</v>
      </c>
      <c r="P171" s="255">
        <v>50947.645838979319</v>
      </c>
      <c r="Q171" s="113">
        <v>50000</v>
      </c>
      <c r="R171" s="116" t="s">
        <v>1273</v>
      </c>
      <c r="S171" s="114">
        <v>5.6975675943241877E-3</v>
      </c>
      <c r="T171" s="115">
        <v>5.6975675943241877E-3</v>
      </c>
    </row>
    <row r="172" spans="3:20">
      <c r="C172" s="233" t="s">
        <v>1345</v>
      </c>
      <c r="D172" s="234"/>
      <c r="E172" s="235"/>
      <c r="F172" s="236" t="s">
        <v>1289</v>
      </c>
      <c r="G172" s="237"/>
      <c r="H172" s="238"/>
      <c r="I172" s="111" t="s">
        <v>1291</v>
      </c>
      <c r="J172" s="111" t="s">
        <v>1441</v>
      </c>
      <c r="K172" s="116" t="s">
        <v>1300</v>
      </c>
      <c r="L172" s="116" t="s">
        <v>1301</v>
      </c>
      <c r="M172" s="111" t="s">
        <v>1484</v>
      </c>
      <c r="N172" s="113">
        <v>100000</v>
      </c>
      <c r="O172" s="240">
        <v>101594.3</v>
      </c>
      <c r="P172" s="255">
        <v>101766.29509455217</v>
      </c>
      <c r="Q172" s="113">
        <v>100000</v>
      </c>
      <c r="R172" s="116" t="s">
        <v>1311</v>
      </c>
      <c r="S172" s="114">
        <v>1.1380709266875306E-2</v>
      </c>
      <c r="T172" s="115">
        <v>1.1380709266875306E-2</v>
      </c>
    </row>
    <row r="173" spans="3:20">
      <c r="C173" s="233" t="s">
        <v>1345</v>
      </c>
      <c r="D173" s="234"/>
      <c r="E173" s="235"/>
      <c r="F173" s="236" t="s">
        <v>1289</v>
      </c>
      <c r="G173" s="237"/>
      <c r="H173" s="238"/>
      <c r="I173" s="111" t="s">
        <v>1291</v>
      </c>
      <c r="J173" s="111" t="s">
        <v>1441</v>
      </c>
      <c r="K173" s="116" t="s">
        <v>1303</v>
      </c>
      <c r="L173" s="116" t="s">
        <v>1267</v>
      </c>
      <c r="M173" s="111" t="s">
        <v>1484</v>
      </c>
      <c r="N173" s="113">
        <v>50000</v>
      </c>
      <c r="O173" s="240">
        <v>50890.05</v>
      </c>
      <c r="P173" s="255">
        <v>50894.34</v>
      </c>
      <c r="Q173" s="113">
        <v>50000</v>
      </c>
      <c r="R173" s="116" t="s">
        <v>201</v>
      </c>
      <c r="S173" s="114">
        <v>5.6916063057159422E-3</v>
      </c>
      <c r="T173" s="115">
        <v>5.6916063057159422E-3</v>
      </c>
    </row>
    <row r="174" spans="3:20">
      <c r="C174" s="233" t="s">
        <v>1345</v>
      </c>
      <c r="D174" s="234"/>
      <c r="E174" s="235"/>
      <c r="F174" s="236" t="s">
        <v>1289</v>
      </c>
      <c r="G174" s="237"/>
      <c r="H174" s="238"/>
      <c r="I174" s="111" t="s">
        <v>1291</v>
      </c>
      <c r="J174" s="111" t="s">
        <v>1441</v>
      </c>
      <c r="K174" s="116" t="s">
        <v>1305</v>
      </c>
      <c r="L174" s="116" t="s">
        <v>1306</v>
      </c>
      <c r="M174" s="111" t="s">
        <v>1484</v>
      </c>
      <c r="N174" s="113">
        <v>50000</v>
      </c>
      <c r="O174" s="240">
        <v>50000</v>
      </c>
      <c r="P174" s="255">
        <v>50057.438638070475</v>
      </c>
      <c r="Q174" s="113">
        <v>50000</v>
      </c>
      <c r="R174" s="116" t="s">
        <v>1264</v>
      </c>
      <c r="S174" s="114">
        <v>5.5980141092394709E-3</v>
      </c>
      <c r="T174" s="115">
        <v>5.5980141092394709E-3</v>
      </c>
    </row>
    <row r="175" spans="3:20">
      <c r="C175" s="233" t="s">
        <v>1345</v>
      </c>
      <c r="D175" s="234"/>
      <c r="E175" s="235"/>
      <c r="F175" s="236" t="s">
        <v>1289</v>
      </c>
      <c r="G175" s="237"/>
      <c r="H175" s="238"/>
      <c r="I175" s="111" t="s">
        <v>1291</v>
      </c>
      <c r="J175" s="111" t="s">
        <v>1441</v>
      </c>
      <c r="K175" s="116" t="s">
        <v>1305</v>
      </c>
      <c r="L175" s="116" t="s">
        <v>1307</v>
      </c>
      <c r="M175" s="111" t="s">
        <v>1484</v>
      </c>
      <c r="N175" s="113">
        <v>50000</v>
      </c>
      <c r="O175" s="240">
        <v>50000</v>
      </c>
      <c r="P175" s="255">
        <v>50060.12017022536</v>
      </c>
      <c r="Q175" s="113">
        <v>50000</v>
      </c>
      <c r="R175" s="116" t="s">
        <v>1269</v>
      </c>
      <c r="S175" s="114">
        <v>5.5983139898415522E-3</v>
      </c>
      <c r="T175" s="115">
        <v>5.5983139898415522E-3</v>
      </c>
    </row>
    <row r="176" spans="3:20">
      <c r="C176" s="233" t="s">
        <v>1345</v>
      </c>
      <c r="D176" s="234"/>
      <c r="E176" s="235"/>
      <c r="F176" s="236" t="s">
        <v>1289</v>
      </c>
      <c r="G176" s="237"/>
      <c r="H176" s="238"/>
      <c r="I176" s="111" t="s">
        <v>1291</v>
      </c>
      <c r="J176" s="111" t="s">
        <v>1441</v>
      </c>
      <c r="K176" s="116" t="s">
        <v>1305</v>
      </c>
      <c r="L176" s="116" t="s">
        <v>1307</v>
      </c>
      <c r="M176" s="111" t="s">
        <v>1484</v>
      </c>
      <c r="N176" s="113">
        <v>50000</v>
      </c>
      <c r="O176" s="240">
        <v>50000</v>
      </c>
      <c r="P176" s="255">
        <v>50060.12017022536</v>
      </c>
      <c r="Q176" s="113">
        <v>50000</v>
      </c>
      <c r="R176" s="116" t="s">
        <v>1269</v>
      </c>
      <c r="S176" s="114">
        <v>5.5983139898415522E-3</v>
      </c>
      <c r="T176" s="115">
        <v>5.5983139898415522E-3</v>
      </c>
    </row>
    <row r="177" spans="3:20">
      <c r="C177" s="233" t="s">
        <v>1345</v>
      </c>
      <c r="D177" s="234"/>
      <c r="E177" s="235"/>
      <c r="F177" s="236" t="s">
        <v>1289</v>
      </c>
      <c r="G177" s="237"/>
      <c r="H177" s="238"/>
      <c r="I177" s="111" t="s">
        <v>1291</v>
      </c>
      <c r="J177" s="111" t="s">
        <v>1441</v>
      </c>
      <c r="K177" s="116" t="s">
        <v>1305</v>
      </c>
      <c r="L177" s="116" t="s">
        <v>1307</v>
      </c>
      <c r="M177" s="111" t="s">
        <v>1484</v>
      </c>
      <c r="N177" s="113">
        <v>50000</v>
      </c>
      <c r="O177" s="240">
        <v>50000</v>
      </c>
      <c r="P177" s="255">
        <v>50060.12017022536</v>
      </c>
      <c r="Q177" s="113">
        <v>50000</v>
      </c>
      <c r="R177" s="116" t="s">
        <v>1269</v>
      </c>
      <c r="S177" s="114">
        <v>5.5983139898415522E-3</v>
      </c>
      <c r="T177" s="115">
        <v>5.5983139898415522E-3</v>
      </c>
    </row>
    <row r="178" spans="3:20">
      <c r="C178" s="233" t="s">
        <v>1345</v>
      </c>
      <c r="D178" s="234"/>
      <c r="E178" s="235"/>
      <c r="F178" s="236" t="s">
        <v>1289</v>
      </c>
      <c r="G178" s="237"/>
      <c r="H178" s="238"/>
      <c r="I178" s="111" t="s">
        <v>1291</v>
      </c>
      <c r="J178" s="111" t="s">
        <v>1441</v>
      </c>
      <c r="K178" s="116" t="s">
        <v>1305</v>
      </c>
      <c r="L178" s="116" t="s">
        <v>1307</v>
      </c>
      <c r="M178" s="111" t="s">
        <v>1484</v>
      </c>
      <c r="N178" s="113">
        <v>50000</v>
      </c>
      <c r="O178" s="240">
        <v>50000</v>
      </c>
      <c r="P178" s="255">
        <v>50060.12017022536</v>
      </c>
      <c r="Q178" s="113">
        <v>50000</v>
      </c>
      <c r="R178" s="116" t="s">
        <v>1269</v>
      </c>
      <c r="S178" s="114">
        <v>5.5983139898415522E-3</v>
      </c>
      <c r="T178" s="115">
        <v>5.5983139898415522E-3</v>
      </c>
    </row>
    <row r="179" spans="3:20">
      <c r="C179" s="233" t="s">
        <v>1345</v>
      </c>
      <c r="D179" s="234"/>
      <c r="E179" s="235"/>
      <c r="F179" s="236" t="s">
        <v>1289</v>
      </c>
      <c r="G179" s="237"/>
      <c r="H179" s="238"/>
      <c r="I179" s="111" t="s">
        <v>1291</v>
      </c>
      <c r="J179" s="111" t="s">
        <v>1441</v>
      </c>
      <c r="K179" s="116" t="s">
        <v>1305</v>
      </c>
      <c r="L179" s="116" t="s">
        <v>1307</v>
      </c>
      <c r="M179" s="111" t="s">
        <v>1484</v>
      </c>
      <c r="N179" s="113">
        <v>50000</v>
      </c>
      <c r="O179" s="240">
        <v>50000</v>
      </c>
      <c r="P179" s="255">
        <v>50060.12017022536</v>
      </c>
      <c r="Q179" s="113">
        <v>50000</v>
      </c>
      <c r="R179" s="116" t="s">
        <v>1269</v>
      </c>
      <c r="S179" s="114">
        <v>5.5983139898415522E-3</v>
      </c>
      <c r="T179" s="115">
        <v>5.5983139898415522E-3</v>
      </c>
    </row>
    <row r="180" spans="3:20">
      <c r="C180" s="233" t="s">
        <v>1345</v>
      </c>
      <c r="D180" s="234"/>
      <c r="E180" s="235"/>
      <c r="F180" s="236" t="s">
        <v>1289</v>
      </c>
      <c r="G180" s="237"/>
      <c r="H180" s="238"/>
      <c r="I180" s="111" t="s">
        <v>1291</v>
      </c>
      <c r="J180" s="111" t="s">
        <v>1441</v>
      </c>
      <c r="K180" s="116" t="s">
        <v>1305</v>
      </c>
      <c r="L180" s="116" t="s">
        <v>1306</v>
      </c>
      <c r="M180" s="111" t="s">
        <v>1484</v>
      </c>
      <c r="N180" s="113">
        <v>50000</v>
      </c>
      <c r="O180" s="240">
        <v>50000</v>
      </c>
      <c r="P180" s="255">
        <v>50057.438638070475</v>
      </c>
      <c r="Q180" s="113">
        <v>50000</v>
      </c>
      <c r="R180" s="116" t="s">
        <v>1264</v>
      </c>
      <c r="S180" s="114">
        <v>5.5980141092394709E-3</v>
      </c>
      <c r="T180" s="115">
        <v>5.5980141092394709E-3</v>
      </c>
    </row>
    <row r="181" spans="3:20">
      <c r="C181" s="233" t="s">
        <v>1345</v>
      </c>
      <c r="D181" s="234"/>
      <c r="E181" s="235"/>
      <c r="F181" s="236" t="s">
        <v>1289</v>
      </c>
      <c r="G181" s="237"/>
      <c r="H181" s="238"/>
      <c r="I181" s="111" t="s">
        <v>1291</v>
      </c>
      <c r="J181" s="111" t="s">
        <v>1441</v>
      </c>
      <c r="K181" s="116" t="s">
        <v>1305</v>
      </c>
      <c r="L181" s="116" t="s">
        <v>1307</v>
      </c>
      <c r="M181" s="111" t="s">
        <v>1484</v>
      </c>
      <c r="N181" s="113">
        <v>50000</v>
      </c>
      <c r="O181" s="240">
        <v>50000</v>
      </c>
      <c r="P181" s="255">
        <v>50060.12017022536</v>
      </c>
      <c r="Q181" s="113">
        <v>50000</v>
      </c>
      <c r="R181" s="116" t="s">
        <v>1269</v>
      </c>
      <c r="S181" s="114">
        <v>5.5983139898415522E-3</v>
      </c>
      <c r="T181" s="115">
        <v>5.5983139898415522E-3</v>
      </c>
    </row>
    <row r="182" spans="3:20">
      <c r="C182" s="233" t="s">
        <v>1345</v>
      </c>
      <c r="D182" s="234"/>
      <c r="E182" s="235"/>
      <c r="F182" s="236" t="s">
        <v>1289</v>
      </c>
      <c r="G182" s="237"/>
      <c r="H182" s="238"/>
      <c r="I182" s="111" t="s">
        <v>1291</v>
      </c>
      <c r="J182" s="111" t="s">
        <v>1441</v>
      </c>
      <c r="K182" s="116" t="s">
        <v>1305</v>
      </c>
      <c r="L182" s="116" t="s">
        <v>1306</v>
      </c>
      <c r="M182" s="111" t="s">
        <v>1484</v>
      </c>
      <c r="N182" s="113">
        <v>50000</v>
      </c>
      <c r="O182" s="240">
        <v>50000</v>
      </c>
      <c r="P182" s="255">
        <v>50057.438638070475</v>
      </c>
      <c r="Q182" s="113">
        <v>50000</v>
      </c>
      <c r="R182" s="116" t="s">
        <v>1264</v>
      </c>
      <c r="S182" s="114">
        <v>5.5980141092394709E-3</v>
      </c>
      <c r="T182" s="115">
        <v>5.5980141092394709E-3</v>
      </c>
    </row>
    <row r="183" spans="3:20">
      <c r="C183" s="233" t="s">
        <v>1345</v>
      </c>
      <c r="D183" s="234"/>
      <c r="E183" s="235"/>
      <c r="F183" s="236" t="s">
        <v>1289</v>
      </c>
      <c r="G183" s="237"/>
      <c r="H183" s="238"/>
      <c r="I183" s="111" t="s">
        <v>1291</v>
      </c>
      <c r="J183" s="111" t="s">
        <v>1441</v>
      </c>
      <c r="K183" s="116" t="s">
        <v>1305</v>
      </c>
      <c r="L183" s="116" t="s">
        <v>1306</v>
      </c>
      <c r="M183" s="111" t="s">
        <v>1484</v>
      </c>
      <c r="N183" s="113">
        <v>50000</v>
      </c>
      <c r="O183" s="240">
        <v>50000</v>
      </c>
      <c r="P183" s="255">
        <v>50057.438638070475</v>
      </c>
      <c r="Q183" s="113">
        <v>50000</v>
      </c>
      <c r="R183" s="116" t="s">
        <v>1264</v>
      </c>
      <c r="S183" s="114">
        <v>5.5980141092394709E-3</v>
      </c>
      <c r="T183" s="115">
        <v>5.5980141092394709E-3</v>
      </c>
    </row>
    <row r="184" spans="3:20">
      <c r="C184" s="233" t="s">
        <v>1345</v>
      </c>
      <c r="D184" s="234"/>
      <c r="E184" s="235"/>
      <c r="F184" s="236" t="s">
        <v>1289</v>
      </c>
      <c r="G184" s="237"/>
      <c r="H184" s="238"/>
      <c r="I184" s="111" t="s">
        <v>1291</v>
      </c>
      <c r="J184" s="111" t="s">
        <v>1441</v>
      </c>
      <c r="K184" s="116" t="s">
        <v>1305</v>
      </c>
      <c r="L184" s="116" t="s">
        <v>1306</v>
      </c>
      <c r="M184" s="111" t="s">
        <v>1484</v>
      </c>
      <c r="N184" s="113">
        <v>50000</v>
      </c>
      <c r="O184" s="240">
        <v>50000</v>
      </c>
      <c r="P184" s="255">
        <v>50057.438638070475</v>
      </c>
      <c r="Q184" s="113">
        <v>50000</v>
      </c>
      <c r="R184" s="116" t="s">
        <v>1264</v>
      </c>
      <c r="S184" s="114">
        <v>5.5980141092394709E-3</v>
      </c>
      <c r="T184" s="115">
        <v>5.5980141092394709E-3</v>
      </c>
    </row>
    <row r="185" spans="3:20">
      <c r="C185" s="233" t="s">
        <v>1345</v>
      </c>
      <c r="D185" s="234"/>
      <c r="E185" s="235"/>
      <c r="F185" s="236" t="s">
        <v>1289</v>
      </c>
      <c r="G185" s="237"/>
      <c r="H185" s="238"/>
      <c r="I185" s="111" t="s">
        <v>1291</v>
      </c>
      <c r="J185" s="111" t="s">
        <v>1441</v>
      </c>
      <c r="K185" s="116" t="s">
        <v>1305</v>
      </c>
      <c r="L185" s="116" t="s">
        <v>1306</v>
      </c>
      <c r="M185" s="111" t="s">
        <v>1484</v>
      </c>
      <c r="N185" s="113">
        <v>50000</v>
      </c>
      <c r="O185" s="240">
        <v>50000</v>
      </c>
      <c r="P185" s="255">
        <v>50057.438638070475</v>
      </c>
      <c r="Q185" s="113">
        <v>50000</v>
      </c>
      <c r="R185" s="116" t="s">
        <v>1264</v>
      </c>
      <c r="S185" s="114">
        <v>5.5980141092394709E-3</v>
      </c>
      <c r="T185" s="115">
        <v>5.5980141092394709E-3</v>
      </c>
    </row>
    <row r="186" spans="3:20">
      <c r="C186" s="233" t="s">
        <v>1345</v>
      </c>
      <c r="D186" s="234"/>
      <c r="E186" s="235"/>
      <c r="F186" s="236" t="s">
        <v>1289</v>
      </c>
      <c r="G186" s="237"/>
      <c r="H186" s="238"/>
      <c r="I186" s="111" t="s">
        <v>1291</v>
      </c>
      <c r="J186" s="111" t="s">
        <v>1441</v>
      </c>
      <c r="K186" s="116" t="s">
        <v>1305</v>
      </c>
      <c r="L186" s="116" t="s">
        <v>1306</v>
      </c>
      <c r="M186" s="111" t="s">
        <v>1484</v>
      </c>
      <c r="N186" s="113">
        <v>50000</v>
      </c>
      <c r="O186" s="240">
        <v>50000</v>
      </c>
      <c r="P186" s="255">
        <v>50057.438638070475</v>
      </c>
      <c r="Q186" s="113">
        <v>50000</v>
      </c>
      <c r="R186" s="116" t="s">
        <v>1264</v>
      </c>
      <c r="S186" s="114">
        <v>5.5980141092394709E-3</v>
      </c>
      <c r="T186" s="115">
        <v>5.5980141092394709E-3</v>
      </c>
    </row>
    <row r="187" spans="3:20">
      <c r="C187" s="233" t="s">
        <v>1345</v>
      </c>
      <c r="D187" s="234"/>
      <c r="E187" s="235"/>
      <c r="F187" s="236" t="s">
        <v>1289</v>
      </c>
      <c r="G187" s="237"/>
      <c r="H187" s="238"/>
      <c r="I187" s="111" t="s">
        <v>1291</v>
      </c>
      <c r="J187" s="111" t="s">
        <v>1441</v>
      </c>
      <c r="K187" s="116" t="s">
        <v>1305</v>
      </c>
      <c r="L187" s="116" t="s">
        <v>1306</v>
      </c>
      <c r="M187" s="111" t="s">
        <v>1484</v>
      </c>
      <c r="N187" s="113">
        <v>50000</v>
      </c>
      <c r="O187" s="240">
        <v>50000</v>
      </c>
      <c r="P187" s="255">
        <v>50057.438638070475</v>
      </c>
      <c r="Q187" s="113">
        <v>50000</v>
      </c>
      <c r="R187" s="116" t="s">
        <v>1264</v>
      </c>
      <c r="S187" s="114">
        <v>5.5980141092394709E-3</v>
      </c>
      <c r="T187" s="115">
        <v>5.5980141092394709E-3</v>
      </c>
    </row>
    <row r="188" spans="3:20">
      <c r="C188" s="233" t="s">
        <v>1345</v>
      </c>
      <c r="D188" s="234"/>
      <c r="E188" s="235"/>
      <c r="F188" s="236" t="s">
        <v>1289</v>
      </c>
      <c r="G188" s="237"/>
      <c r="H188" s="238"/>
      <c r="I188" s="111" t="s">
        <v>1291</v>
      </c>
      <c r="J188" s="111" t="s">
        <v>1441</v>
      </c>
      <c r="K188" s="116" t="s">
        <v>1308</v>
      </c>
      <c r="L188" s="116" t="s">
        <v>1309</v>
      </c>
      <c r="M188" s="111" t="s">
        <v>1484</v>
      </c>
      <c r="N188" s="113">
        <v>50000</v>
      </c>
      <c r="O188" s="240">
        <v>50671.85</v>
      </c>
      <c r="P188" s="255">
        <v>50707.81</v>
      </c>
      <c r="Q188" s="113">
        <v>50000</v>
      </c>
      <c r="R188" s="116" t="s">
        <v>1264</v>
      </c>
      <c r="S188" s="114">
        <v>5.6707463176660887E-3</v>
      </c>
      <c r="T188" s="115">
        <v>5.6707463176660887E-3</v>
      </c>
    </row>
    <row r="189" spans="3:20">
      <c r="C189" s="233" t="s">
        <v>1345</v>
      </c>
      <c r="D189" s="234"/>
      <c r="E189" s="235"/>
      <c r="F189" s="236" t="s">
        <v>1347</v>
      </c>
      <c r="G189" s="237"/>
      <c r="H189" s="238"/>
      <c r="I189" s="111" t="s">
        <v>1281</v>
      </c>
      <c r="J189" s="111" t="s">
        <v>1441</v>
      </c>
      <c r="K189" s="116" t="s">
        <v>1350</v>
      </c>
      <c r="L189" s="116" t="s">
        <v>1351</v>
      </c>
      <c r="M189" s="111" t="s">
        <v>1484</v>
      </c>
      <c r="N189" s="113">
        <v>30000</v>
      </c>
      <c r="O189" s="240">
        <v>30531.15</v>
      </c>
      <c r="P189" s="255">
        <v>30499.237007642732</v>
      </c>
      <c r="Q189" s="113">
        <v>30000</v>
      </c>
      <c r="R189" s="116" t="s">
        <v>1311</v>
      </c>
      <c r="S189" s="114">
        <v>3.4107849649337115E-3</v>
      </c>
      <c r="T189" s="115">
        <v>3.4107849649337115E-3</v>
      </c>
    </row>
    <row r="190" spans="3:20">
      <c r="C190" s="233" t="s">
        <v>1345</v>
      </c>
      <c r="D190" s="234"/>
      <c r="E190" s="235"/>
      <c r="F190" s="236" t="s">
        <v>1289</v>
      </c>
      <c r="G190" s="237"/>
      <c r="H190" s="238"/>
      <c r="I190" s="111" t="s">
        <v>1291</v>
      </c>
      <c r="J190" s="111" t="s">
        <v>1441</v>
      </c>
      <c r="K190" s="116" t="s">
        <v>1350</v>
      </c>
      <c r="L190" s="116" t="s">
        <v>1309</v>
      </c>
      <c r="M190" s="111" t="s">
        <v>1484</v>
      </c>
      <c r="N190" s="113">
        <v>50000</v>
      </c>
      <c r="O190" s="240">
        <v>50707.85</v>
      </c>
      <c r="P190" s="255">
        <v>50707.81</v>
      </c>
      <c r="Q190" s="113">
        <v>50000</v>
      </c>
      <c r="R190" s="116" t="s">
        <v>1264</v>
      </c>
      <c r="S190" s="114">
        <v>5.6707463176660887E-3</v>
      </c>
      <c r="T190" s="115">
        <v>5.6707463176660887E-3</v>
      </c>
    </row>
    <row r="191" spans="3:20">
      <c r="C191" s="233" t="s">
        <v>1345</v>
      </c>
      <c r="D191" s="234"/>
      <c r="E191" s="235"/>
      <c r="F191" s="236" t="s">
        <v>1289</v>
      </c>
      <c r="G191" s="237"/>
      <c r="H191" s="238"/>
      <c r="I191" s="111" t="s">
        <v>1291</v>
      </c>
      <c r="J191" s="111" t="s">
        <v>1441</v>
      </c>
      <c r="K191" s="116" t="s">
        <v>1350</v>
      </c>
      <c r="L191" s="116" t="s">
        <v>1267</v>
      </c>
      <c r="M191" s="111" t="s">
        <v>1484</v>
      </c>
      <c r="N191" s="113">
        <v>50000</v>
      </c>
      <c r="O191" s="240">
        <v>51066</v>
      </c>
      <c r="P191" s="255">
        <v>50934.16</v>
      </c>
      <c r="Q191" s="113">
        <v>50000</v>
      </c>
      <c r="R191" s="116" t="s">
        <v>201</v>
      </c>
      <c r="S191" s="114">
        <v>5.6960594485034044E-3</v>
      </c>
      <c r="T191" s="115">
        <v>5.6960594485034044E-3</v>
      </c>
    </row>
    <row r="192" spans="3:20">
      <c r="C192" s="233" t="s">
        <v>1345</v>
      </c>
      <c r="D192" s="234"/>
      <c r="E192" s="235"/>
      <c r="F192" s="236" t="s">
        <v>1286</v>
      </c>
      <c r="G192" s="237"/>
      <c r="H192" s="238"/>
      <c r="I192" s="111" t="s">
        <v>1281</v>
      </c>
      <c r="J192" s="111" t="s">
        <v>1441</v>
      </c>
      <c r="K192" s="116" t="s">
        <v>1352</v>
      </c>
      <c r="L192" s="116" t="s">
        <v>1353</v>
      </c>
      <c r="M192" s="111" t="s">
        <v>1484</v>
      </c>
      <c r="N192" s="113">
        <v>25000</v>
      </c>
      <c r="O192" s="240">
        <v>25372.65</v>
      </c>
      <c r="P192" s="255">
        <v>25304.075314759277</v>
      </c>
      <c r="Q192" s="113">
        <v>25000</v>
      </c>
      <c r="R192" s="116" t="s">
        <v>1268</v>
      </c>
      <c r="S192" s="114">
        <v>2.8298006147991117E-3</v>
      </c>
      <c r="T192" s="115">
        <v>2.8298006147991117E-3</v>
      </c>
    </row>
    <row r="193" spans="3:20">
      <c r="C193" s="233" t="s">
        <v>1345</v>
      </c>
      <c r="D193" s="234"/>
      <c r="E193" s="235"/>
      <c r="F193" s="236" t="s">
        <v>1287</v>
      </c>
      <c r="G193" s="237"/>
      <c r="H193" s="238"/>
      <c r="I193" s="111" t="s">
        <v>1281</v>
      </c>
      <c r="J193" s="111" t="s">
        <v>1441</v>
      </c>
      <c r="K193" s="116" t="s">
        <v>1356</v>
      </c>
      <c r="L193" s="116" t="s">
        <v>1357</v>
      </c>
      <c r="M193" s="111" t="s">
        <v>1484</v>
      </c>
      <c r="N193" s="113">
        <v>64686</v>
      </c>
      <c r="O193" s="240">
        <v>65073.21</v>
      </c>
      <c r="P193" s="255">
        <v>64791.186548673511</v>
      </c>
      <c r="Q193" s="113">
        <v>64686</v>
      </c>
      <c r="R193" s="116" t="s">
        <v>199</v>
      </c>
      <c r="S193" s="114">
        <v>7.245715848073638E-3</v>
      </c>
      <c r="T193" s="115">
        <v>7.245715848073638E-3</v>
      </c>
    </row>
    <row r="194" spans="3:20">
      <c r="C194" s="233" t="s">
        <v>1345</v>
      </c>
      <c r="D194" s="234"/>
      <c r="E194" s="235"/>
      <c r="F194" s="236" t="s">
        <v>1287</v>
      </c>
      <c r="G194" s="237"/>
      <c r="H194" s="238"/>
      <c r="I194" s="111" t="s">
        <v>1281</v>
      </c>
      <c r="J194" s="111" t="s">
        <v>1441</v>
      </c>
      <c r="K194" s="116" t="s">
        <v>1356</v>
      </c>
      <c r="L194" s="116" t="s">
        <v>1272</v>
      </c>
      <c r="M194" s="111" t="s">
        <v>1484</v>
      </c>
      <c r="N194" s="113">
        <v>50000</v>
      </c>
      <c r="O194" s="240">
        <v>50110.75</v>
      </c>
      <c r="P194" s="255">
        <v>50161.203198578114</v>
      </c>
      <c r="Q194" s="113">
        <v>50000</v>
      </c>
      <c r="R194" s="116" t="s">
        <v>1377</v>
      </c>
      <c r="S194" s="114">
        <v>5.6096182881500353E-3</v>
      </c>
      <c r="T194" s="115">
        <v>5.6096182881500353E-3</v>
      </c>
    </row>
    <row r="195" spans="3:20">
      <c r="C195" s="233" t="s">
        <v>1345</v>
      </c>
      <c r="D195" s="234"/>
      <c r="E195" s="235"/>
      <c r="F195" s="236" t="s">
        <v>1289</v>
      </c>
      <c r="G195" s="237"/>
      <c r="H195" s="238"/>
      <c r="I195" s="111" t="s">
        <v>1291</v>
      </c>
      <c r="J195" s="111" t="s">
        <v>1441</v>
      </c>
      <c r="K195" s="116" t="s">
        <v>1358</v>
      </c>
      <c r="L195" s="116" t="s">
        <v>1359</v>
      </c>
      <c r="M195" s="111" t="s">
        <v>1484</v>
      </c>
      <c r="N195" s="113">
        <v>100000</v>
      </c>
      <c r="O195" s="240">
        <v>102386.1</v>
      </c>
      <c r="P195" s="255">
        <v>101624.21372660626</v>
      </c>
      <c r="Q195" s="113">
        <v>100000</v>
      </c>
      <c r="R195" s="116" t="s">
        <v>1311</v>
      </c>
      <c r="S195" s="114">
        <v>1.136482004992651E-2</v>
      </c>
      <c r="T195" s="115">
        <v>1.136482004992651E-2</v>
      </c>
    </row>
    <row r="196" spans="3:20">
      <c r="C196" s="233" t="s">
        <v>1345</v>
      </c>
      <c r="D196" s="234"/>
      <c r="E196" s="235"/>
      <c r="F196" s="236" t="s">
        <v>1289</v>
      </c>
      <c r="G196" s="237"/>
      <c r="H196" s="238"/>
      <c r="I196" s="111" t="s">
        <v>1291</v>
      </c>
      <c r="J196" s="111" t="s">
        <v>1441</v>
      </c>
      <c r="K196" s="116" t="s">
        <v>1358</v>
      </c>
      <c r="L196" s="116" t="s">
        <v>1359</v>
      </c>
      <c r="M196" s="111" t="s">
        <v>1484</v>
      </c>
      <c r="N196" s="113">
        <v>100000</v>
      </c>
      <c r="O196" s="240">
        <v>102386.1</v>
      </c>
      <c r="P196" s="255">
        <v>101624.21372660626</v>
      </c>
      <c r="Q196" s="113">
        <v>100000</v>
      </c>
      <c r="R196" s="116" t="s">
        <v>1311</v>
      </c>
      <c r="S196" s="114">
        <v>1.136482004992651E-2</v>
      </c>
      <c r="T196" s="115">
        <v>1.136482004992651E-2</v>
      </c>
    </row>
    <row r="197" spans="3:20">
      <c r="C197" s="233" t="s">
        <v>1345</v>
      </c>
      <c r="D197" s="234"/>
      <c r="E197" s="235"/>
      <c r="F197" s="236" t="s">
        <v>1287</v>
      </c>
      <c r="G197" s="237"/>
      <c r="H197" s="238"/>
      <c r="I197" s="111" t="s">
        <v>1281</v>
      </c>
      <c r="J197" s="111" t="s">
        <v>1441</v>
      </c>
      <c r="K197" s="116" t="s">
        <v>1335</v>
      </c>
      <c r="L197" s="116" t="s">
        <v>1360</v>
      </c>
      <c r="M197" s="111" t="s">
        <v>1484</v>
      </c>
      <c r="N197" s="113">
        <v>150000</v>
      </c>
      <c r="O197" s="240">
        <v>150841.79999999999</v>
      </c>
      <c r="P197" s="255">
        <v>152303.30852809566</v>
      </c>
      <c r="Q197" s="113">
        <v>150000</v>
      </c>
      <c r="R197" s="116" t="s">
        <v>1378</v>
      </c>
      <c r="S197" s="114">
        <v>1.7032355094886972E-2</v>
      </c>
      <c r="T197" s="115">
        <v>1.7032355094886972E-2</v>
      </c>
    </row>
    <row r="198" spans="3:20">
      <c r="C198" s="233" t="s">
        <v>1345</v>
      </c>
      <c r="D198" s="234"/>
      <c r="E198" s="235"/>
      <c r="F198" s="236" t="s">
        <v>1285</v>
      </c>
      <c r="G198" s="237"/>
      <c r="H198" s="238"/>
      <c r="I198" s="111" t="s">
        <v>1281</v>
      </c>
      <c r="J198" s="111" t="s">
        <v>1441</v>
      </c>
      <c r="K198" s="116" t="s">
        <v>1361</v>
      </c>
      <c r="L198" s="116" t="s">
        <v>1362</v>
      </c>
      <c r="M198" s="111" t="s">
        <v>1484</v>
      </c>
      <c r="N198" s="113">
        <v>200000</v>
      </c>
      <c r="O198" s="240">
        <v>204170.6</v>
      </c>
      <c r="P198" s="255">
        <v>203211.18620893577</v>
      </c>
      <c r="Q198" s="113">
        <v>200000</v>
      </c>
      <c r="R198" s="116" t="s">
        <v>1379</v>
      </c>
      <c r="S198" s="114">
        <v>2.2725475343992975E-2</v>
      </c>
      <c r="T198" s="115">
        <v>2.2725475343992975E-2</v>
      </c>
    </row>
    <row r="199" spans="3:20">
      <c r="C199" s="233" t="s">
        <v>1345</v>
      </c>
      <c r="D199" s="234"/>
      <c r="E199" s="235"/>
      <c r="F199" s="236" t="s">
        <v>1289</v>
      </c>
      <c r="G199" s="237"/>
      <c r="H199" s="238"/>
      <c r="I199" s="111" t="s">
        <v>1291</v>
      </c>
      <c r="J199" s="111" t="s">
        <v>1441</v>
      </c>
      <c r="K199" s="116" t="s">
        <v>1365</v>
      </c>
      <c r="L199" s="116" t="s">
        <v>1366</v>
      </c>
      <c r="M199" s="111" t="s">
        <v>1484</v>
      </c>
      <c r="N199" s="113">
        <v>100000</v>
      </c>
      <c r="O199" s="240">
        <v>101233.3</v>
      </c>
      <c r="P199" s="255">
        <v>101850.32</v>
      </c>
      <c r="Q199" s="113">
        <v>100000</v>
      </c>
      <c r="R199" s="116" t="s">
        <v>1311</v>
      </c>
      <c r="S199" s="114">
        <v>1.139010592437561E-2</v>
      </c>
      <c r="T199" s="115">
        <v>1.139010592437561E-2</v>
      </c>
    </row>
    <row r="200" spans="3:20">
      <c r="C200" s="233" t="s">
        <v>1345</v>
      </c>
      <c r="D200" s="234"/>
      <c r="E200" s="235"/>
      <c r="F200" s="236" t="s">
        <v>1287</v>
      </c>
      <c r="G200" s="237"/>
      <c r="H200" s="238"/>
      <c r="I200" s="111" t="s">
        <v>1281</v>
      </c>
      <c r="J200" s="111" t="s">
        <v>1441</v>
      </c>
      <c r="K200" s="116" t="s">
        <v>1365</v>
      </c>
      <c r="L200" s="116" t="s">
        <v>1367</v>
      </c>
      <c r="M200" s="111" t="s">
        <v>1484</v>
      </c>
      <c r="N200" s="113">
        <v>100000</v>
      </c>
      <c r="O200" s="240">
        <v>101468.4</v>
      </c>
      <c r="P200" s="255">
        <v>100747.23760876084</v>
      </c>
      <c r="Q200" s="113">
        <v>100000</v>
      </c>
      <c r="R200" s="116" t="s">
        <v>199</v>
      </c>
      <c r="S200" s="114">
        <v>1.126674622084667E-2</v>
      </c>
      <c r="T200" s="115">
        <v>1.126674622084667E-2</v>
      </c>
    </row>
    <row r="201" spans="3:20">
      <c r="C201" s="233" t="s">
        <v>1345</v>
      </c>
      <c r="D201" s="234"/>
      <c r="E201" s="235"/>
      <c r="F201" s="236" t="s">
        <v>1285</v>
      </c>
      <c r="G201" s="237"/>
      <c r="H201" s="238"/>
      <c r="I201" s="111" t="s">
        <v>1281</v>
      </c>
      <c r="J201" s="111" t="s">
        <v>1441</v>
      </c>
      <c r="K201" s="116" t="s">
        <v>1368</v>
      </c>
      <c r="L201" s="116" t="s">
        <v>1366</v>
      </c>
      <c r="M201" s="111" t="s">
        <v>1484</v>
      </c>
      <c r="N201" s="113">
        <v>100000</v>
      </c>
      <c r="O201" s="240">
        <v>100832.7</v>
      </c>
      <c r="P201" s="255">
        <v>101438.74</v>
      </c>
      <c r="Q201" s="113">
        <v>100000</v>
      </c>
      <c r="R201" s="116" t="s">
        <v>1310</v>
      </c>
      <c r="S201" s="114">
        <v>1.1344078186845139E-2</v>
      </c>
      <c r="T201" s="115">
        <v>1.1344078186845139E-2</v>
      </c>
    </row>
    <row r="202" spans="3:20">
      <c r="C202" s="233" t="s">
        <v>1345</v>
      </c>
      <c r="D202" s="234"/>
      <c r="E202" s="235"/>
      <c r="F202" s="236" t="s">
        <v>1285</v>
      </c>
      <c r="G202" s="237"/>
      <c r="H202" s="238"/>
      <c r="I202" s="111" t="s">
        <v>1281</v>
      </c>
      <c r="J202" s="111" t="s">
        <v>1441</v>
      </c>
      <c r="K202" s="116" t="s">
        <v>1368</v>
      </c>
      <c r="L202" s="116" t="s">
        <v>1366</v>
      </c>
      <c r="M202" s="111" t="s">
        <v>1484</v>
      </c>
      <c r="N202" s="113">
        <v>100000</v>
      </c>
      <c r="O202" s="240">
        <v>100832.7</v>
      </c>
      <c r="P202" s="255">
        <v>101438.74</v>
      </c>
      <c r="Q202" s="113">
        <v>100000</v>
      </c>
      <c r="R202" s="116" t="s">
        <v>1310</v>
      </c>
      <c r="S202" s="114">
        <v>1.1344078186845139E-2</v>
      </c>
      <c r="T202" s="115">
        <v>1.1344078186845139E-2</v>
      </c>
    </row>
    <row r="203" spans="3:20">
      <c r="C203" s="233" t="s">
        <v>1345</v>
      </c>
      <c r="D203" s="234"/>
      <c r="E203" s="235"/>
      <c r="F203" s="236" t="s">
        <v>1348</v>
      </c>
      <c r="G203" s="237"/>
      <c r="H203" s="238"/>
      <c r="I203" s="111" t="s">
        <v>1281</v>
      </c>
      <c r="J203" s="111" t="s">
        <v>1441</v>
      </c>
      <c r="K203" s="116" t="s">
        <v>1369</v>
      </c>
      <c r="L203" s="116" t="s">
        <v>1370</v>
      </c>
      <c r="M203" s="111" t="s">
        <v>1484</v>
      </c>
      <c r="N203" s="113">
        <v>100000</v>
      </c>
      <c r="O203" s="240">
        <v>101151.7</v>
      </c>
      <c r="P203" s="255">
        <v>101469.69853354001</v>
      </c>
      <c r="Q203" s="113">
        <v>100000</v>
      </c>
      <c r="R203" s="116" t="s">
        <v>1310</v>
      </c>
      <c r="S203" s="114">
        <v>1.1347540335773919E-2</v>
      </c>
      <c r="T203" s="115">
        <v>1.1347540335773919E-2</v>
      </c>
    </row>
    <row r="204" spans="3:20">
      <c r="C204" s="233" t="s">
        <v>1345</v>
      </c>
      <c r="D204" s="234"/>
      <c r="E204" s="235"/>
      <c r="F204" s="236" t="s">
        <v>1289</v>
      </c>
      <c r="G204" s="237"/>
      <c r="H204" s="238"/>
      <c r="I204" s="111" t="s">
        <v>1291</v>
      </c>
      <c r="J204" s="111" t="s">
        <v>1441</v>
      </c>
      <c r="K204" s="116" t="s">
        <v>1371</v>
      </c>
      <c r="L204" s="116" t="s">
        <v>1372</v>
      </c>
      <c r="M204" s="111" t="s">
        <v>1484</v>
      </c>
      <c r="N204" s="113">
        <v>50000</v>
      </c>
      <c r="O204" s="240">
        <v>50937.3</v>
      </c>
      <c r="P204" s="255">
        <v>50933.391885960547</v>
      </c>
      <c r="Q204" s="113">
        <v>50000</v>
      </c>
      <c r="R204" s="116" t="s">
        <v>201</v>
      </c>
      <c r="S204" s="114">
        <v>5.6959735489179007E-3</v>
      </c>
      <c r="T204" s="115">
        <v>5.6959735489179007E-3</v>
      </c>
    </row>
    <row r="205" spans="3:20">
      <c r="C205" s="233" t="s">
        <v>1345</v>
      </c>
      <c r="D205" s="234"/>
      <c r="E205" s="235"/>
      <c r="F205" s="236" t="s">
        <v>1289</v>
      </c>
      <c r="G205" s="237"/>
      <c r="H205" s="238"/>
      <c r="I205" s="111" t="s">
        <v>1291</v>
      </c>
      <c r="J205" s="111" t="s">
        <v>1441</v>
      </c>
      <c r="K205" s="116" t="s">
        <v>1371</v>
      </c>
      <c r="L205" s="116" t="s">
        <v>1372</v>
      </c>
      <c r="M205" s="111" t="s">
        <v>1484</v>
      </c>
      <c r="N205" s="113">
        <v>50000</v>
      </c>
      <c r="O205" s="240">
        <v>50937.3</v>
      </c>
      <c r="P205" s="255">
        <v>50933.391885960547</v>
      </c>
      <c r="Q205" s="113">
        <v>50000</v>
      </c>
      <c r="R205" s="116" t="s">
        <v>201</v>
      </c>
      <c r="S205" s="114">
        <v>5.6959735489179007E-3</v>
      </c>
      <c r="T205" s="115">
        <v>5.6959735489179007E-3</v>
      </c>
    </row>
    <row r="206" spans="3:20">
      <c r="C206" s="233" t="s">
        <v>1345</v>
      </c>
      <c r="D206" s="234"/>
      <c r="E206" s="235"/>
      <c r="F206" s="236" t="s">
        <v>1286</v>
      </c>
      <c r="G206" s="237"/>
      <c r="H206" s="238"/>
      <c r="I206" s="111" t="s">
        <v>1281</v>
      </c>
      <c r="J206" s="111" t="s">
        <v>1441</v>
      </c>
      <c r="K206" s="116" t="s">
        <v>1373</v>
      </c>
      <c r="L206" s="116" t="s">
        <v>1374</v>
      </c>
      <c r="M206" s="111" t="s">
        <v>1484</v>
      </c>
      <c r="N206" s="113">
        <v>50000</v>
      </c>
      <c r="O206" s="240">
        <v>50282.2</v>
      </c>
      <c r="P206" s="255">
        <v>50304.873166319303</v>
      </c>
      <c r="Q206" s="113">
        <v>50000</v>
      </c>
      <c r="R206" s="116" t="s">
        <v>1381</v>
      </c>
      <c r="S206" s="114">
        <v>5.6256851610938198E-3</v>
      </c>
      <c r="T206" s="115">
        <v>5.6256851610938198E-3</v>
      </c>
    </row>
    <row r="207" spans="3:20">
      <c r="C207" s="233" t="s">
        <v>1345</v>
      </c>
      <c r="D207" s="234"/>
      <c r="E207" s="235"/>
      <c r="F207" s="236" t="s">
        <v>1286</v>
      </c>
      <c r="G207" s="237"/>
      <c r="H207" s="238"/>
      <c r="I207" s="111" t="s">
        <v>1281</v>
      </c>
      <c r="J207" s="111" t="s">
        <v>1441</v>
      </c>
      <c r="K207" s="116" t="s">
        <v>1373</v>
      </c>
      <c r="L207" s="116" t="s">
        <v>1374</v>
      </c>
      <c r="M207" s="111" t="s">
        <v>1484</v>
      </c>
      <c r="N207" s="113">
        <v>50000</v>
      </c>
      <c r="O207" s="240">
        <v>50282.2</v>
      </c>
      <c r="P207" s="255">
        <v>50304.873166319303</v>
      </c>
      <c r="Q207" s="113">
        <v>50000</v>
      </c>
      <c r="R207" s="116" t="s">
        <v>1381</v>
      </c>
      <c r="S207" s="114">
        <v>5.6256851610938198E-3</v>
      </c>
      <c r="T207" s="115">
        <v>5.6256851610938198E-3</v>
      </c>
    </row>
    <row r="208" spans="3:20">
      <c r="C208" s="233" t="s">
        <v>1345</v>
      </c>
      <c r="D208" s="234"/>
      <c r="E208" s="235"/>
      <c r="F208" s="236" t="s">
        <v>1286</v>
      </c>
      <c r="G208" s="237"/>
      <c r="H208" s="238"/>
      <c r="I208" s="111" t="s">
        <v>1281</v>
      </c>
      <c r="J208" s="111" t="s">
        <v>1441</v>
      </c>
      <c r="K208" s="116" t="s">
        <v>1373</v>
      </c>
      <c r="L208" s="116" t="s">
        <v>1374</v>
      </c>
      <c r="M208" s="111" t="s">
        <v>1484</v>
      </c>
      <c r="N208" s="113">
        <v>50000</v>
      </c>
      <c r="O208" s="240">
        <v>50282.2</v>
      </c>
      <c r="P208" s="255">
        <v>50304.873166319303</v>
      </c>
      <c r="Q208" s="113">
        <v>50000</v>
      </c>
      <c r="R208" s="116" t="s">
        <v>1381</v>
      </c>
      <c r="S208" s="114">
        <v>5.6256851610938198E-3</v>
      </c>
      <c r="T208" s="115">
        <v>5.6256851610938198E-3</v>
      </c>
    </row>
    <row r="209" spans="3:22">
      <c r="C209" s="233" t="s">
        <v>1345</v>
      </c>
      <c r="D209" s="234"/>
      <c r="E209" s="235"/>
      <c r="F209" s="236" t="s">
        <v>1286</v>
      </c>
      <c r="G209" s="237"/>
      <c r="H209" s="238"/>
      <c r="I209" s="111" t="s">
        <v>1281</v>
      </c>
      <c r="J209" s="111" t="s">
        <v>1441</v>
      </c>
      <c r="K209" s="116" t="s">
        <v>1373</v>
      </c>
      <c r="L209" s="116" t="s">
        <v>1374</v>
      </c>
      <c r="M209" s="111" t="s">
        <v>1484</v>
      </c>
      <c r="N209" s="113">
        <v>50000</v>
      </c>
      <c r="O209" s="240">
        <v>50282.2</v>
      </c>
      <c r="P209" s="255">
        <v>50304.873166319303</v>
      </c>
      <c r="Q209" s="113">
        <v>50000</v>
      </c>
      <c r="R209" s="116" t="s">
        <v>1381</v>
      </c>
      <c r="S209" s="114">
        <v>5.6256851610938198E-3</v>
      </c>
      <c r="T209" s="115">
        <v>5.6256851610938198E-3</v>
      </c>
    </row>
    <row r="210" spans="3:22">
      <c r="C210" s="233" t="s">
        <v>1345</v>
      </c>
      <c r="D210" s="234"/>
      <c r="E210" s="235"/>
      <c r="F210" s="236" t="s">
        <v>1289</v>
      </c>
      <c r="G210" s="237"/>
      <c r="H210" s="238"/>
      <c r="I210" s="111" t="s">
        <v>1291</v>
      </c>
      <c r="J210" s="111" t="s">
        <v>1441</v>
      </c>
      <c r="K210" s="239" t="s">
        <v>1373</v>
      </c>
      <c r="L210" s="239" t="s">
        <v>1372</v>
      </c>
      <c r="M210" s="111" t="s">
        <v>1484</v>
      </c>
      <c r="N210" s="113">
        <v>50000</v>
      </c>
      <c r="O210" s="240">
        <v>50958.75</v>
      </c>
      <c r="P210" s="255">
        <v>50933.391885960547</v>
      </c>
      <c r="Q210" s="113">
        <v>50000</v>
      </c>
      <c r="R210" s="116" t="s">
        <v>201</v>
      </c>
      <c r="S210" s="114">
        <v>5.6959735489179007E-3</v>
      </c>
      <c r="T210" s="115">
        <v>5.6959735489179007E-3</v>
      </c>
      <c r="U210" s="242"/>
      <c r="V210" s="241"/>
    </row>
    <row r="211" spans="3:22">
      <c r="C211" s="233" t="s">
        <v>1345</v>
      </c>
      <c r="D211" s="234"/>
      <c r="E211" s="235"/>
      <c r="F211" s="236" t="s">
        <v>1289</v>
      </c>
      <c r="G211" s="237"/>
      <c r="H211" s="238"/>
      <c r="I211" s="111" t="s">
        <v>1291</v>
      </c>
      <c r="J211" s="111" t="s">
        <v>1441</v>
      </c>
      <c r="K211" s="116" t="s">
        <v>1373</v>
      </c>
      <c r="L211" s="116" t="s">
        <v>1372</v>
      </c>
      <c r="M211" s="111" t="s">
        <v>1484</v>
      </c>
      <c r="N211" s="113">
        <v>50000</v>
      </c>
      <c r="O211" s="240">
        <v>50958.75</v>
      </c>
      <c r="P211" s="255">
        <v>50933.391885960547</v>
      </c>
      <c r="Q211" s="113">
        <v>50000</v>
      </c>
      <c r="R211" s="116" t="s">
        <v>201</v>
      </c>
      <c r="S211" s="114">
        <v>5.6959735489179007E-3</v>
      </c>
      <c r="T211" s="115">
        <v>5.6959735489179007E-3</v>
      </c>
      <c r="U211" s="242"/>
      <c r="V211" s="241"/>
    </row>
    <row r="212" spans="3:22">
      <c r="C212" s="233" t="s">
        <v>1345</v>
      </c>
      <c r="D212" s="234"/>
      <c r="E212" s="235"/>
      <c r="F212" s="236" t="s">
        <v>1349</v>
      </c>
      <c r="G212" s="237"/>
      <c r="H212" s="238"/>
      <c r="I212" s="111" t="s">
        <v>1281</v>
      </c>
      <c r="J212" s="111" t="s">
        <v>1441</v>
      </c>
      <c r="K212" s="116" t="s">
        <v>1373</v>
      </c>
      <c r="L212" s="116" t="s">
        <v>1375</v>
      </c>
      <c r="M212" s="111" t="s">
        <v>1484</v>
      </c>
      <c r="N212" s="113">
        <v>50000</v>
      </c>
      <c r="O212" s="240">
        <v>50130.85</v>
      </c>
      <c r="P212" s="255">
        <v>50103</v>
      </c>
      <c r="Q212" s="113">
        <v>50000</v>
      </c>
      <c r="R212" s="116" t="s">
        <v>1382</v>
      </c>
      <c r="S212" s="114">
        <v>5.6031093189397065E-3</v>
      </c>
      <c r="T212" s="115">
        <v>5.6031093189397065E-3</v>
      </c>
      <c r="U212" s="242"/>
    </row>
    <row r="213" spans="3:22">
      <c r="C213" s="233" t="s">
        <v>1345</v>
      </c>
      <c r="D213" s="234"/>
      <c r="E213" s="235"/>
      <c r="F213" s="236" t="s">
        <v>1349</v>
      </c>
      <c r="G213" s="237"/>
      <c r="H213" s="238"/>
      <c r="I213" s="111" t="s">
        <v>1281</v>
      </c>
      <c r="J213" s="111" t="s">
        <v>1441</v>
      </c>
      <c r="K213" s="116" t="s">
        <v>1373</v>
      </c>
      <c r="L213" s="116" t="s">
        <v>1375</v>
      </c>
      <c r="M213" s="111" t="s">
        <v>1484</v>
      </c>
      <c r="N213" s="113">
        <v>50000</v>
      </c>
      <c r="O213" s="240">
        <v>50130.85</v>
      </c>
      <c r="P213" s="255">
        <v>50103</v>
      </c>
      <c r="Q213" s="113">
        <v>50000</v>
      </c>
      <c r="R213" s="116" t="s">
        <v>1382</v>
      </c>
      <c r="S213" s="114">
        <v>5.6031093189397065E-3</v>
      </c>
      <c r="T213" s="115">
        <v>5.6031093189397065E-3</v>
      </c>
      <c r="U213" s="242"/>
    </row>
    <row r="214" spans="3:22">
      <c r="C214" s="233" t="s">
        <v>1345</v>
      </c>
      <c r="D214" s="234"/>
      <c r="E214" s="235"/>
      <c r="F214" s="236" t="s">
        <v>1289</v>
      </c>
      <c r="G214" s="237"/>
      <c r="H214" s="238"/>
      <c r="I214" s="111" t="s">
        <v>1291</v>
      </c>
      <c r="J214" s="111" t="s">
        <v>1441</v>
      </c>
      <c r="K214" s="116" t="s">
        <v>1449</v>
      </c>
      <c r="L214" s="116" t="s">
        <v>1301</v>
      </c>
      <c r="M214" s="111" t="s">
        <v>1484</v>
      </c>
      <c r="N214" s="113">
        <v>100000</v>
      </c>
      <c r="O214" s="240">
        <v>101808.2</v>
      </c>
      <c r="P214" s="255">
        <v>101655.75725624413</v>
      </c>
      <c r="Q214" s="113">
        <v>100000</v>
      </c>
      <c r="R214" s="116" t="s">
        <v>1311</v>
      </c>
      <c r="S214" s="114">
        <v>1.1368347620029423E-2</v>
      </c>
      <c r="T214" s="115">
        <v>1.1368347620029423E-2</v>
      </c>
      <c r="U214" s="242"/>
      <c r="V214" s="241"/>
    </row>
    <row r="215" spans="3:22">
      <c r="C215" s="233" t="s">
        <v>1345</v>
      </c>
      <c r="D215" s="234"/>
      <c r="E215" s="235"/>
      <c r="F215" s="236" t="s">
        <v>1349</v>
      </c>
      <c r="G215" s="237"/>
      <c r="H215" s="238"/>
      <c r="I215" s="111" t="s">
        <v>1281</v>
      </c>
      <c r="J215" s="111" t="s">
        <v>1441</v>
      </c>
      <c r="K215" s="116" t="s">
        <v>1450</v>
      </c>
      <c r="L215" s="116" t="s">
        <v>1451</v>
      </c>
      <c r="M215" s="111" t="s">
        <v>1484</v>
      </c>
      <c r="N215" s="113">
        <v>50000</v>
      </c>
      <c r="O215" s="240">
        <v>50087.65</v>
      </c>
      <c r="P215" s="255">
        <v>50040.034603082611</v>
      </c>
      <c r="Q215" s="113">
        <v>50000</v>
      </c>
      <c r="R215" s="116" t="s">
        <v>1382</v>
      </c>
      <c r="S215" s="114">
        <v>5.5960677844559721E-3</v>
      </c>
      <c r="T215" s="115">
        <v>5.5960677844559721E-3</v>
      </c>
      <c r="U215" s="242"/>
      <c r="V215" s="241"/>
    </row>
    <row r="216" spans="3:22">
      <c r="C216" s="233" t="s">
        <v>1345</v>
      </c>
      <c r="D216" s="234"/>
      <c r="E216" s="235"/>
      <c r="F216" s="236" t="s">
        <v>1349</v>
      </c>
      <c r="G216" s="237"/>
      <c r="H216" s="238"/>
      <c r="I216" s="111" t="s">
        <v>1281</v>
      </c>
      <c r="J216" s="111" t="s">
        <v>1441</v>
      </c>
      <c r="K216" s="116" t="s">
        <v>1450</v>
      </c>
      <c r="L216" s="116" t="s">
        <v>1451</v>
      </c>
      <c r="M216" s="111" t="s">
        <v>1484</v>
      </c>
      <c r="N216" s="113">
        <v>50000</v>
      </c>
      <c r="O216" s="240">
        <v>50087.65</v>
      </c>
      <c r="P216" s="255">
        <v>50040.034603082611</v>
      </c>
      <c r="Q216" s="113">
        <v>50000</v>
      </c>
      <c r="R216" s="116" t="s">
        <v>1382</v>
      </c>
      <c r="S216" s="114">
        <v>5.5960677844559721E-3</v>
      </c>
      <c r="T216" s="115">
        <v>5.5960677844559721E-3</v>
      </c>
      <c r="U216" s="242"/>
      <c r="V216" s="241"/>
    </row>
    <row r="217" spans="3:22">
      <c r="C217" s="233" t="s">
        <v>1345</v>
      </c>
      <c r="D217" s="234"/>
      <c r="E217" s="235"/>
      <c r="F217" s="236" t="s">
        <v>1349</v>
      </c>
      <c r="G217" s="237"/>
      <c r="H217" s="238"/>
      <c r="I217" s="111" t="s">
        <v>1281</v>
      </c>
      <c r="J217" s="111" t="s">
        <v>1441</v>
      </c>
      <c r="K217" s="116" t="s">
        <v>1450</v>
      </c>
      <c r="L217" s="116" t="s">
        <v>1451</v>
      </c>
      <c r="M217" s="111" t="s">
        <v>1484</v>
      </c>
      <c r="N217" s="113">
        <v>50000</v>
      </c>
      <c r="O217" s="240">
        <v>50087.65</v>
      </c>
      <c r="P217" s="255">
        <v>50040.034603082611</v>
      </c>
      <c r="Q217" s="113">
        <v>50000</v>
      </c>
      <c r="R217" s="116" t="s">
        <v>1382</v>
      </c>
      <c r="S217" s="114">
        <v>5.5960677844559721E-3</v>
      </c>
      <c r="T217" s="115">
        <v>5.5960677844559721E-3</v>
      </c>
    </row>
    <row r="218" spans="3:22">
      <c r="C218" s="233" t="s">
        <v>1345</v>
      </c>
      <c r="D218" s="234"/>
      <c r="E218" s="235"/>
      <c r="F218" s="236" t="s">
        <v>1349</v>
      </c>
      <c r="G218" s="237"/>
      <c r="H218" s="238"/>
      <c r="I218" s="111" t="s">
        <v>1281</v>
      </c>
      <c r="J218" s="111" t="s">
        <v>1441</v>
      </c>
      <c r="K218" s="116" t="s">
        <v>1450</v>
      </c>
      <c r="L218" s="116" t="s">
        <v>1451</v>
      </c>
      <c r="M218" s="111" t="s">
        <v>1484</v>
      </c>
      <c r="N218" s="113">
        <v>50000</v>
      </c>
      <c r="O218" s="240">
        <v>50087.65</v>
      </c>
      <c r="P218" s="255">
        <v>50040.034603082611</v>
      </c>
      <c r="Q218" s="113">
        <v>50000</v>
      </c>
      <c r="R218" s="116" t="s">
        <v>1382</v>
      </c>
      <c r="S218" s="114">
        <v>5.5960677844559721E-3</v>
      </c>
      <c r="T218" s="115">
        <v>5.5960677844559721E-3</v>
      </c>
    </row>
    <row r="219" spans="3:22">
      <c r="C219" s="233" t="s">
        <v>1345</v>
      </c>
      <c r="D219" s="234"/>
      <c r="E219" s="235"/>
      <c r="F219" s="236" t="s">
        <v>1286</v>
      </c>
      <c r="G219" s="237"/>
      <c r="H219" s="238"/>
      <c r="I219" s="111" t="s">
        <v>1281</v>
      </c>
      <c r="J219" s="111" t="s">
        <v>1441</v>
      </c>
      <c r="K219" s="116" t="s">
        <v>1453</v>
      </c>
      <c r="L219" s="116" t="s">
        <v>1454</v>
      </c>
      <c r="M219" s="111" t="s">
        <v>1484</v>
      </c>
      <c r="N219" s="113">
        <v>50000</v>
      </c>
      <c r="O219" s="240">
        <v>50145.8</v>
      </c>
      <c r="P219" s="255">
        <v>50126.318904966451</v>
      </c>
      <c r="Q219" s="113">
        <v>50000</v>
      </c>
      <c r="R219" s="116" t="s">
        <v>1452</v>
      </c>
      <c r="S219" s="114">
        <v>5.6057171143556496E-3</v>
      </c>
      <c r="T219" s="115">
        <v>5.6057171143556496E-3</v>
      </c>
    </row>
    <row r="220" spans="3:22">
      <c r="C220" s="233" t="s">
        <v>1345</v>
      </c>
      <c r="D220" s="234"/>
      <c r="E220" s="235"/>
      <c r="F220" s="236" t="s">
        <v>1289</v>
      </c>
      <c r="G220" s="237"/>
      <c r="H220" s="238"/>
      <c r="I220" s="111" t="s">
        <v>1291</v>
      </c>
      <c r="J220" s="111" t="s">
        <v>1441</v>
      </c>
      <c r="K220" s="116" t="s">
        <v>1455</v>
      </c>
      <c r="L220" s="116" t="s">
        <v>1359</v>
      </c>
      <c r="M220" s="111" t="s">
        <v>1484</v>
      </c>
      <c r="N220" s="113">
        <v>100000</v>
      </c>
      <c r="O220" s="240">
        <v>101758.8</v>
      </c>
      <c r="P220" s="255">
        <v>101503.89251177345</v>
      </c>
      <c r="Q220" s="113">
        <v>100000</v>
      </c>
      <c r="R220" s="116" t="s">
        <v>1311</v>
      </c>
      <c r="S220" s="114">
        <v>1.1351364310348125E-2</v>
      </c>
      <c r="T220" s="115">
        <v>1.1351364310348125E-2</v>
      </c>
    </row>
    <row r="221" spans="3:22">
      <c r="C221" s="233" t="s">
        <v>1345</v>
      </c>
      <c r="D221" s="234"/>
      <c r="E221" s="235"/>
      <c r="F221" s="236" t="s">
        <v>1289</v>
      </c>
      <c r="G221" s="237"/>
      <c r="H221" s="238"/>
      <c r="I221" s="111" t="s">
        <v>1291</v>
      </c>
      <c r="J221" s="111" t="s">
        <v>1441</v>
      </c>
      <c r="K221" s="116" t="s">
        <v>1455</v>
      </c>
      <c r="L221" s="116" t="s">
        <v>1359</v>
      </c>
      <c r="M221" s="111" t="s">
        <v>1484</v>
      </c>
      <c r="N221" s="113">
        <v>100000</v>
      </c>
      <c r="O221" s="240">
        <v>101758.8</v>
      </c>
      <c r="P221" s="255">
        <v>101503.89251177345</v>
      </c>
      <c r="Q221" s="113">
        <v>100000</v>
      </c>
      <c r="R221" s="116" t="s">
        <v>1311</v>
      </c>
      <c r="S221" s="114">
        <v>1.1351364310348125E-2</v>
      </c>
      <c r="T221" s="115">
        <v>1.1351364310348125E-2</v>
      </c>
    </row>
    <row r="222" spans="3:22">
      <c r="C222" s="233" t="s">
        <v>1345</v>
      </c>
      <c r="D222" s="234"/>
      <c r="E222" s="235"/>
      <c r="F222" s="236" t="s">
        <v>1349</v>
      </c>
      <c r="G222" s="237"/>
      <c r="H222" s="238"/>
      <c r="I222" s="111" t="s">
        <v>1281</v>
      </c>
      <c r="J222" s="111" t="s">
        <v>1441</v>
      </c>
      <c r="K222" s="116" t="s">
        <v>1456</v>
      </c>
      <c r="L222" s="116" t="s">
        <v>1457</v>
      </c>
      <c r="M222" s="111" t="s">
        <v>1484</v>
      </c>
      <c r="N222" s="113">
        <v>100000</v>
      </c>
      <c r="O222" s="240">
        <v>100090.6</v>
      </c>
      <c r="P222" s="255">
        <v>101295.86</v>
      </c>
      <c r="Q222" s="113">
        <v>100000</v>
      </c>
      <c r="R222" s="116" t="s">
        <v>1310</v>
      </c>
      <c r="S222" s="114">
        <v>1.132809965742594E-2</v>
      </c>
      <c r="T222" s="115">
        <v>1.132809965742594E-2</v>
      </c>
    </row>
    <row r="223" spans="3:22">
      <c r="C223" s="233" t="s">
        <v>1345</v>
      </c>
      <c r="D223" s="234"/>
      <c r="E223" s="235"/>
      <c r="F223" s="236" t="s">
        <v>1349</v>
      </c>
      <c r="G223" s="237"/>
      <c r="H223" s="238"/>
      <c r="I223" s="111" t="s">
        <v>1281</v>
      </c>
      <c r="J223" s="111" t="s">
        <v>1441</v>
      </c>
      <c r="K223" s="116" t="s">
        <v>1456</v>
      </c>
      <c r="L223" s="116" t="s">
        <v>1457</v>
      </c>
      <c r="M223" s="111" t="s">
        <v>1484</v>
      </c>
      <c r="N223" s="113">
        <v>100000</v>
      </c>
      <c r="O223" s="240">
        <v>100090.6</v>
      </c>
      <c r="P223" s="255">
        <v>101295.86</v>
      </c>
      <c r="Q223" s="113">
        <v>100000</v>
      </c>
      <c r="R223" s="116" t="s">
        <v>1310</v>
      </c>
      <c r="S223" s="114">
        <v>1.132809965742594E-2</v>
      </c>
      <c r="T223" s="115">
        <v>1.132809965742594E-2</v>
      </c>
    </row>
    <row r="224" spans="3:22">
      <c r="C224" s="233" t="s">
        <v>1345</v>
      </c>
      <c r="D224" s="234"/>
      <c r="E224" s="235"/>
      <c r="F224" s="236" t="s">
        <v>1348</v>
      </c>
      <c r="G224" s="237"/>
      <c r="H224" s="238"/>
      <c r="I224" s="111" t="s">
        <v>1281</v>
      </c>
      <c r="J224" s="111" t="s">
        <v>1441</v>
      </c>
      <c r="K224" s="116" t="s">
        <v>1458</v>
      </c>
      <c r="L224" s="116" t="s">
        <v>1459</v>
      </c>
      <c r="M224" s="111" t="s">
        <v>1484</v>
      </c>
      <c r="N224" s="113">
        <v>100000</v>
      </c>
      <c r="O224" s="240">
        <v>100053</v>
      </c>
      <c r="P224" s="255">
        <v>101191.87</v>
      </c>
      <c r="Q224" s="113">
        <v>100000</v>
      </c>
      <c r="R224" s="116" t="s">
        <v>1310</v>
      </c>
      <c r="S224" s="114">
        <v>1.1316470267208256E-2</v>
      </c>
      <c r="T224" s="115">
        <v>1.1316470267208256E-2</v>
      </c>
    </row>
    <row r="225" spans="3:20">
      <c r="C225" s="233" t="s">
        <v>1345</v>
      </c>
      <c r="D225" s="234"/>
      <c r="E225" s="235"/>
      <c r="F225" s="236" t="s">
        <v>1348</v>
      </c>
      <c r="G225" s="237"/>
      <c r="H225" s="238"/>
      <c r="I225" s="111" t="s">
        <v>1281</v>
      </c>
      <c r="J225" s="111" t="s">
        <v>1441</v>
      </c>
      <c r="K225" s="116" t="s">
        <v>1458</v>
      </c>
      <c r="L225" s="116" t="s">
        <v>1459</v>
      </c>
      <c r="M225" s="111" t="s">
        <v>1484</v>
      </c>
      <c r="N225" s="113">
        <v>100000</v>
      </c>
      <c r="O225" s="240">
        <v>100053</v>
      </c>
      <c r="P225" s="255">
        <v>101191.87</v>
      </c>
      <c r="Q225" s="113">
        <v>100000</v>
      </c>
      <c r="R225" s="116" t="s">
        <v>1310</v>
      </c>
      <c r="S225" s="114">
        <v>1.1316470267208256E-2</v>
      </c>
      <c r="T225" s="115">
        <v>1.1316470267208256E-2</v>
      </c>
    </row>
    <row r="226" spans="3:20">
      <c r="C226" s="233" t="s">
        <v>1345</v>
      </c>
      <c r="D226" s="234"/>
      <c r="E226" s="235"/>
      <c r="F226" s="236" t="s">
        <v>1348</v>
      </c>
      <c r="G226" s="237"/>
      <c r="H226" s="238"/>
      <c r="I226" s="111" t="s">
        <v>1281</v>
      </c>
      <c r="J226" s="111" t="s">
        <v>1441</v>
      </c>
      <c r="K226" s="116" t="s">
        <v>1458</v>
      </c>
      <c r="L226" s="116" t="s">
        <v>1459</v>
      </c>
      <c r="M226" s="111" t="s">
        <v>1484</v>
      </c>
      <c r="N226" s="113">
        <v>100000</v>
      </c>
      <c r="O226" s="240">
        <v>100053</v>
      </c>
      <c r="P226" s="255">
        <v>101191.87</v>
      </c>
      <c r="Q226" s="113">
        <v>100000</v>
      </c>
      <c r="R226" s="116" t="s">
        <v>1310</v>
      </c>
      <c r="S226" s="114">
        <v>1.1316470267208256E-2</v>
      </c>
      <c r="T226" s="115">
        <v>1.1316470267208256E-2</v>
      </c>
    </row>
    <row r="227" spans="3:20">
      <c r="C227" s="233" t="s">
        <v>1345</v>
      </c>
      <c r="D227" s="234"/>
      <c r="E227" s="235"/>
      <c r="F227" s="236" t="s">
        <v>1289</v>
      </c>
      <c r="G227" s="237"/>
      <c r="H227" s="238"/>
      <c r="I227" s="111" t="s">
        <v>1291</v>
      </c>
      <c r="J227" s="111" t="s">
        <v>1441</v>
      </c>
      <c r="K227" s="116" t="s">
        <v>1460</v>
      </c>
      <c r="L227" s="116" t="s">
        <v>1461</v>
      </c>
      <c r="M227" s="111" t="s">
        <v>1484</v>
      </c>
      <c r="N227" s="113">
        <v>50000</v>
      </c>
      <c r="O227" s="240">
        <v>50484.35</v>
      </c>
      <c r="P227" s="255">
        <v>50240.85447386092</v>
      </c>
      <c r="Q227" s="113">
        <v>50000</v>
      </c>
      <c r="R227" s="116" t="s">
        <v>201</v>
      </c>
      <c r="S227" s="114">
        <v>5.618525834660275E-3</v>
      </c>
      <c r="T227" s="115">
        <v>5.618525834660275E-3</v>
      </c>
    </row>
    <row r="228" spans="3:20">
      <c r="C228" s="233" t="s">
        <v>1345</v>
      </c>
      <c r="D228" s="234"/>
      <c r="E228" s="235"/>
      <c r="F228" s="236" t="s">
        <v>1349</v>
      </c>
      <c r="G228" s="237"/>
      <c r="H228" s="238"/>
      <c r="I228" s="111" t="s">
        <v>1281</v>
      </c>
      <c r="J228" s="111" t="s">
        <v>1441</v>
      </c>
      <c r="K228" s="116" t="s">
        <v>1462</v>
      </c>
      <c r="L228" s="116" t="s">
        <v>1463</v>
      </c>
      <c r="M228" s="111" t="s">
        <v>1484</v>
      </c>
      <c r="N228" s="113">
        <v>100000</v>
      </c>
      <c r="O228" s="240">
        <v>100140.4</v>
      </c>
      <c r="P228" s="255">
        <v>101191.94</v>
      </c>
      <c r="Q228" s="113">
        <v>100000</v>
      </c>
      <c r="R228" s="116" t="s">
        <v>1376</v>
      </c>
      <c r="S228" s="114">
        <v>1.1316478095435156E-2</v>
      </c>
      <c r="T228" s="115">
        <v>1.1316478095435156E-2</v>
      </c>
    </row>
    <row r="229" spans="3:20">
      <c r="C229" s="233" t="s">
        <v>1345</v>
      </c>
      <c r="D229" s="234"/>
      <c r="E229" s="235"/>
      <c r="F229" s="236" t="s">
        <v>1349</v>
      </c>
      <c r="G229" s="237"/>
      <c r="H229" s="238"/>
      <c r="I229" s="111" t="s">
        <v>1281</v>
      </c>
      <c r="J229" s="111" t="s">
        <v>1441</v>
      </c>
      <c r="K229" s="116" t="s">
        <v>1462</v>
      </c>
      <c r="L229" s="116" t="s">
        <v>1463</v>
      </c>
      <c r="M229" s="111" t="s">
        <v>1484</v>
      </c>
      <c r="N229" s="113">
        <v>100000</v>
      </c>
      <c r="O229" s="240">
        <v>100140.4</v>
      </c>
      <c r="P229" s="255">
        <v>101191.94</v>
      </c>
      <c r="Q229" s="113">
        <v>100000</v>
      </c>
      <c r="R229" s="116" t="s">
        <v>1376</v>
      </c>
      <c r="S229" s="114">
        <v>1.1316478095435156E-2</v>
      </c>
      <c r="T229" s="115">
        <v>1.1316478095435156E-2</v>
      </c>
    </row>
    <row r="230" spans="3:20">
      <c r="C230" s="233" t="s">
        <v>1345</v>
      </c>
      <c r="D230" s="234"/>
      <c r="E230" s="235"/>
      <c r="F230" s="236" t="s">
        <v>1349</v>
      </c>
      <c r="G230" s="237"/>
      <c r="H230" s="238"/>
      <c r="I230" s="111" t="s">
        <v>1281</v>
      </c>
      <c r="J230" s="111" t="s">
        <v>1441</v>
      </c>
      <c r="K230" s="116" t="s">
        <v>1464</v>
      </c>
      <c r="L230" s="116" t="s">
        <v>1351</v>
      </c>
      <c r="M230" s="111" t="s">
        <v>1484</v>
      </c>
      <c r="N230" s="113">
        <v>100000</v>
      </c>
      <c r="O230" s="240">
        <v>100670.1</v>
      </c>
      <c r="P230" s="255">
        <v>101694.48</v>
      </c>
      <c r="Q230" s="113">
        <v>100000</v>
      </c>
      <c r="R230" s="116" t="s">
        <v>1311</v>
      </c>
      <c r="S230" s="114">
        <v>1.1372678054661947E-2</v>
      </c>
      <c r="T230" s="115">
        <v>1.1372678054661947E-2</v>
      </c>
    </row>
    <row r="231" spans="3:20">
      <c r="C231" s="233" t="s">
        <v>1345</v>
      </c>
      <c r="D231" s="234"/>
      <c r="E231" s="235"/>
      <c r="F231" s="236" t="s">
        <v>1287</v>
      </c>
      <c r="G231" s="237"/>
      <c r="H231" s="238"/>
      <c r="I231" s="111" t="s">
        <v>1281</v>
      </c>
      <c r="J231" s="111" t="s">
        <v>1441</v>
      </c>
      <c r="K231" s="116" t="s">
        <v>1465</v>
      </c>
      <c r="L231" s="116" t="s">
        <v>1466</v>
      </c>
      <c r="M231" s="111" t="s">
        <v>1484</v>
      </c>
      <c r="N231" s="113">
        <v>150000</v>
      </c>
      <c r="O231" s="240">
        <v>150853.79999999999</v>
      </c>
      <c r="P231" s="255">
        <v>150088.07999999999</v>
      </c>
      <c r="Q231" s="113">
        <v>150000</v>
      </c>
      <c r="R231" s="116" t="s">
        <v>1376</v>
      </c>
      <c r="S231" s="114">
        <v>1.6784622072725547E-2</v>
      </c>
      <c r="T231" s="115">
        <v>1.6784622072725547E-2</v>
      </c>
    </row>
    <row r="232" spans="3:20">
      <c r="C232" s="233" t="s">
        <v>1345</v>
      </c>
      <c r="D232" s="234"/>
      <c r="E232" s="235"/>
      <c r="F232" s="236" t="s">
        <v>1347</v>
      </c>
      <c r="G232" s="237"/>
      <c r="H232" s="238"/>
      <c r="I232" s="111" t="s">
        <v>1281</v>
      </c>
      <c r="J232" s="111" t="s">
        <v>1441</v>
      </c>
      <c r="K232" s="116" t="s">
        <v>1467</v>
      </c>
      <c r="L232" s="116" t="s">
        <v>1351</v>
      </c>
      <c r="M232" s="111" t="s">
        <v>1484</v>
      </c>
      <c r="N232" s="113">
        <v>30000</v>
      </c>
      <c r="O232" s="240">
        <v>30222.39</v>
      </c>
      <c r="P232" s="255">
        <v>30506.722837291178</v>
      </c>
      <c r="Q232" s="113">
        <v>30000</v>
      </c>
      <c r="R232" s="116" t="s">
        <v>1311</v>
      </c>
      <c r="S232" s="114">
        <v>3.4116221188339414E-3</v>
      </c>
      <c r="T232" s="115">
        <v>3.4116221188339414E-3</v>
      </c>
    </row>
    <row r="233" spans="3:20">
      <c r="C233" s="233" t="s">
        <v>1345</v>
      </c>
      <c r="D233" s="234"/>
      <c r="E233" s="235"/>
      <c r="F233" s="236" t="s">
        <v>1347</v>
      </c>
      <c r="G233" s="237"/>
      <c r="H233" s="238"/>
      <c r="I233" s="111" t="s">
        <v>1281</v>
      </c>
      <c r="J233" s="111" t="s">
        <v>1441</v>
      </c>
      <c r="K233" s="116" t="s">
        <v>1467</v>
      </c>
      <c r="L233" s="116" t="s">
        <v>1351</v>
      </c>
      <c r="M233" s="111" t="s">
        <v>1484</v>
      </c>
      <c r="N233" s="113">
        <v>30000</v>
      </c>
      <c r="O233" s="240">
        <v>30222.39</v>
      </c>
      <c r="P233" s="255">
        <v>30506.722837291178</v>
      </c>
      <c r="Q233" s="113">
        <v>30000</v>
      </c>
      <c r="R233" s="116" t="s">
        <v>1311</v>
      </c>
      <c r="S233" s="114">
        <v>3.4116221188339414E-3</v>
      </c>
      <c r="T233" s="115">
        <v>3.4116221188339414E-3</v>
      </c>
    </row>
    <row r="234" spans="3:20">
      <c r="C234" s="233" t="s">
        <v>1345</v>
      </c>
      <c r="D234" s="234"/>
      <c r="E234" s="235"/>
      <c r="F234" s="236" t="s">
        <v>1347</v>
      </c>
      <c r="G234" s="237"/>
      <c r="H234" s="238"/>
      <c r="I234" s="111" t="s">
        <v>1281</v>
      </c>
      <c r="J234" s="111" t="s">
        <v>1441</v>
      </c>
      <c r="K234" s="116" t="s">
        <v>1467</v>
      </c>
      <c r="L234" s="116" t="s">
        <v>1351</v>
      </c>
      <c r="M234" s="111" t="s">
        <v>1484</v>
      </c>
      <c r="N234" s="113">
        <v>30000</v>
      </c>
      <c r="O234" s="240">
        <v>30222.39</v>
      </c>
      <c r="P234" s="255">
        <v>30506.722837291178</v>
      </c>
      <c r="Q234" s="113">
        <v>30000</v>
      </c>
      <c r="R234" s="116" t="s">
        <v>1311</v>
      </c>
      <c r="S234" s="114">
        <v>3.4116221188339414E-3</v>
      </c>
      <c r="T234" s="115">
        <v>3.4116221188339414E-3</v>
      </c>
    </row>
    <row r="235" spans="3:20">
      <c r="C235" s="233" t="s">
        <v>1345</v>
      </c>
      <c r="D235" s="234"/>
      <c r="E235" s="235"/>
      <c r="F235" s="236" t="s">
        <v>1347</v>
      </c>
      <c r="G235" s="237"/>
      <c r="H235" s="238"/>
      <c r="I235" s="111" t="s">
        <v>1281</v>
      </c>
      <c r="J235" s="111" t="s">
        <v>1441</v>
      </c>
      <c r="K235" s="116" t="s">
        <v>1467</v>
      </c>
      <c r="L235" s="116" t="s">
        <v>1351</v>
      </c>
      <c r="M235" s="111" t="s">
        <v>1484</v>
      </c>
      <c r="N235" s="113">
        <v>30000</v>
      </c>
      <c r="O235" s="240">
        <v>30222.39</v>
      </c>
      <c r="P235" s="255">
        <v>30506.722837291178</v>
      </c>
      <c r="Q235" s="113">
        <v>30000</v>
      </c>
      <c r="R235" s="116" t="s">
        <v>1311</v>
      </c>
      <c r="S235" s="114">
        <v>3.4116221188339414E-3</v>
      </c>
      <c r="T235" s="115">
        <v>3.4116221188339414E-3</v>
      </c>
    </row>
    <row r="236" spans="3:20">
      <c r="C236" s="233" t="s">
        <v>1345</v>
      </c>
      <c r="D236" s="234"/>
      <c r="E236" s="235"/>
      <c r="F236" s="236" t="s">
        <v>1286</v>
      </c>
      <c r="G236" s="237"/>
      <c r="H236" s="238"/>
      <c r="I236" s="111" t="s">
        <v>1281</v>
      </c>
      <c r="J236" s="111" t="s">
        <v>1441</v>
      </c>
      <c r="K236" s="116" t="s">
        <v>1467</v>
      </c>
      <c r="L236" s="116" t="s">
        <v>1454</v>
      </c>
      <c r="M236" s="111" t="s">
        <v>1484</v>
      </c>
      <c r="N236" s="113">
        <v>50000</v>
      </c>
      <c r="O236" s="240">
        <v>50430.15</v>
      </c>
      <c r="P236" s="255">
        <v>50126.293502599714</v>
      </c>
      <c r="Q236" s="113">
        <v>50000</v>
      </c>
      <c r="R236" s="116" t="s">
        <v>1452</v>
      </c>
      <c r="S236" s="114">
        <v>5.605714273562927E-3</v>
      </c>
      <c r="T236" s="115">
        <v>5.605714273562927E-3</v>
      </c>
    </row>
    <row r="237" spans="3:20">
      <c r="C237" s="233" t="s">
        <v>1345</v>
      </c>
      <c r="D237" s="234"/>
      <c r="E237" s="235"/>
      <c r="F237" s="236" t="s">
        <v>1286</v>
      </c>
      <c r="G237" s="237"/>
      <c r="H237" s="238"/>
      <c r="I237" s="111" t="s">
        <v>1281</v>
      </c>
      <c r="J237" s="111" t="s">
        <v>1441</v>
      </c>
      <c r="K237" s="116" t="s">
        <v>1467</v>
      </c>
      <c r="L237" s="116" t="s">
        <v>1454</v>
      </c>
      <c r="M237" s="111" t="s">
        <v>1484</v>
      </c>
      <c r="N237" s="113">
        <v>50000</v>
      </c>
      <c r="O237" s="240">
        <v>50430.15</v>
      </c>
      <c r="P237" s="255">
        <v>50126.293502599714</v>
      </c>
      <c r="Q237" s="113">
        <v>50000</v>
      </c>
      <c r="R237" s="116" t="s">
        <v>1452</v>
      </c>
      <c r="S237" s="114">
        <v>5.605714273562927E-3</v>
      </c>
      <c r="T237" s="115">
        <v>5.605714273562927E-3</v>
      </c>
    </row>
    <row r="238" spans="3:20">
      <c r="C238" s="233" t="s">
        <v>1345</v>
      </c>
      <c r="D238" s="234"/>
      <c r="E238" s="235"/>
      <c r="F238" s="236" t="s">
        <v>1286</v>
      </c>
      <c r="G238" s="237"/>
      <c r="H238" s="238"/>
      <c r="I238" s="111" t="s">
        <v>1281</v>
      </c>
      <c r="J238" s="111" t="s">
        <v>1441</v>
      </c>
      <c r="K238" s="116" t="s">
        <v>1467</v>
      </c>
      <c r="L238" s="116" t="s">
        <v>1454</v>
      </c>
      <c r="M238" s="111" t="s">
        <v>1484</v>
      </c>
      <c r="N238" s="113">
        <v>50000</v>
      </c>
      <c r="O238" s="240">
        <v>50430.15</v>
      </c>
      <c r="P238" s="255">
        <v>50126.293502599714</v>
      </c>
      <c r="Q238" s="113">
        <v>50000</v>
      </c>
      <c r="R238" s="116" t="s">
        <v>1452</v>
      </c>
      <c r="S238" s="114">
        <v>5.605714273562927E-3</v>
      </c>
      <c r="T238" s="115">
        <v>5.605714273562927E-3</v>
      </c>
    </row>
    <row r="239" spans="3:20">
      <c r="C239" s="233" t="s">
        <v>1345</v>
      </c>
      <c r="D239" s="234"/>
      <c r="E239" s="235"/>
      <c r="F239" s="236" t="s">
        <v>1286</v>
      </c>
      <c r="G239" s="237"/>
      <c r="H239" s="238"/>
      <c r="I239" s="111" t="s">
        <v>1281</v>
      </c>
      <c r="J239" s="111" t="s">
        <v>1441</v>
      </c>
      <c r="K239" s="116" t="s">
        <v>1467</v>
      </c>
      <c r="L239" s="116" t="s">
        <v>1454</v>
      </c>
      <c r="M239" s="111" t="s">
        <v>1484</v>
      </c>
      <c r="N239" s="113">
        <v>50000</v>
      </c>
      <c r="O239" s="240">
        <v>50430.15</v>
      </c>
      <c r="P239" s="255">
        <v>50126.293502599714</v>
      </c>
      <c r="Q239" s="113">
        <v>50000</v>
      </c>
      <c r="R239" s="116" t="s">
        <v>1452</v>
      </c>
      <c r="S239" s="114">
        <v>5.605714273562927E-3</v>
      </c>
      <c r="T239" s="115">
        <v>5.605714273562927E-3</v>
      </c>
    </row>
    <row r="240" spans="3:20">
      <c r="C240" s="233" t="s">
        <v>1345</v>
      </c>
      <c r="D240" s="234"/>
      <c r="E240" s="235"/>
      <c r="F240" s="236" t="s">
        <v>1289</v>
      </c>
      <c r="G240" s="237"/>
      <c r="H240" s="238"/>
      <c r="I240" s="111" t="s">
        <v>1291</v>
      </c>
      <c r="J240" s="111" t="s">
        <v>1441</v>
      </c>
      <c r="K240" s="116" t="s">
        <v>1468</v>
      </c>
      <c r="L240" s="116" t="s">
        <v>1366</v>
      </c>
      <c r="M240" s="111" t="s">
        <v>1484</v>
      </c>
      <c r="N240" s="113">
        <v>50000</v>
      </c>
      <c r="O240" s="240">
        <v>50377.9</v>
      </c>
      <c r="P240" s="255">
        <v>50824.04739242114</v>
      </c>
      <c r="Q240" s="113">
        <v>50000</v>
      </c>
      <c r="R240" s="116" t="s">
        <v>1311</v>
      </c>
      <c r="S240" s="114">
        <v>5.6837453559808434E-3</v>
      </c>
      <c r="T240" s="115">
        <v>5.6837453559808434E-3</v>
      </c>
    </row>
    <row r="241" spans="3:20">
      <c r="C241" s="233" t="s">
        <v>1345</v>
      </c>
      <c r="D241" s="234"/>
      <c r="E241" s="235"/>
      <c r="F241" s="236" t="s">
        <v>1289</v>
      </c>
      <c r="G241" s="237"/>
      <c r="H241" s="238"/>
      <c r="I241" s="111" t="s">
        <v>1291</v>
      </c>
      <c r="J241" s="111" t="s">
        <v>1441</v>
      </c>
      <c r="K241" s="116" t="s">
        <v>1468</v>
      </c>
      <c r="L241" s="116" t="s">
        <v>1366</v>
      </c>
      <c r="M241" s="111" t="s">
        <v>1484</v>
      </c>
      <c r="N241" s="113">
        <v>50000</v>
      </c>
      <c r="O241" s="240">
        <v>50377.9</v>
      </c>
      <c r="P241" s="255">
        <v>50824.04739242114</v>
      </c>
      <c r="Q241" s="113">
        <v>50000</v>
      </c>
      <c r="R241" s="116" t="s">
        <v>1311</v>
      </c>
      <c r="S241" s="114">
        <v>5.6837453559808434E-3</v>
      </c>
      <c r="T241" s="115">
        <v>5.6837453559808434E-3</v>
      </c>
    </row>
    <row r="242" spans="3:20">
      <c r="C242" s="233" t="s">
        <v>1345</v>
      </c>
      <c r="D242" s="234"/>
      <c r="E242" s="235"/>
      <c r="F242" s="236" t="s">
        <v>1289</v>
      </c>
      <c r="G242" s="237"/>
      <c r="H242" s="238"/>
      <c r="I242" s="111" t="s">
        <v>1291</v>
      </c>
      <c r="J242" s="111" t="s">
        <v>1441</v>
      </c>
      <c r="K242" s="116" t="s">
        <v>1468</v>
      </c>
      <c r="L242" s="116" t="s">
        <v>1366</v>
      </c>
      <c r="M242" s="111" t="s">
        <v>1484</v>
      </c>
      <c r="N242" s="113">
        <v>50000</v>
      </c>
      <c r="O242" s="240">
        <v>50377.9</v>
      </c>
      <c r="P242" s="255">
        <v>50824.04739242114</v>
      </c>
      <c r="Q242" s="113">
        <v>50000</v>
      </c>
      <c r="R242" s="116" t="s">
        <v>1311</v>
      </c>
      <c r="S242" s="114">
        <v>5.6837453559808434E-3</v>
      </c>
      <c r="T242" s="115">
        <v>5.6837453559808434E-3</v>
      </c>
    </row>
    <row r="243" spans="3:20">
      <c r="C243" s="233" t="s">
        <v>1345</v>
      </c>
      <c r="D243" s="234"/>
      <c r="E243" s="235"/>
      <c r="F243" s="236" t="s">
        <v>1289</v>
      </c>
      <c r="G243" s="237"/>
      <c r="H243" s="238"/>
      <c r="I243" s="111" t="s">
        <v>1291</v>
      </c>
      <c r="J243" s="111" t="s">
        <v>1441</v>
      </c>
      <c r="K243" s="116" t="s">
        <v>1468</v>
      </c>
      <c r="L243" s="116" t="s">
        <v>1469</v>
      </c>
      <c r="M243" s="111" t="s">
        <v>1484</v>
      </c>
      <c r="N243" s="113">
        <v>50000</v>
      </c>
      <c r="O243" s="240">
        <v>50867.55</v>
      </c>
      <c r="P243" s="255">
        <v>50477.016755682249</v>
      </c>
      <c r="Q243" s="113">
        <v>50000</v>
      </c>
      <c r="R243" s="116" t="s">
        <v>1311</v>
      </c>
      <c r="S243" s="114">
        <v>5.6449362907618093E-3</v>
      </c>
      <c r="T243" s="115">
        <v>5.6449362907618093E-3</v>
      </c>
    </row>
    <row r="244" spans="3:20">
      <c r="C244" s="233" t="s">
        <v>1345</v>
      </c>
      <c r="D244" s="234"/>
      <c r="E244" s="235"/>
      <c r="F244" s="236" t="s">
        <v>1289</v>
      </c>
      <c r="G244" s="237"/>
      <c r="H244" s="238"/>
      <c r="I244" s="111" t="s">
        <v>1291</v>
      </c>
      <c r="J244" s="111" t="s">
        <v>1441</v>
      </c>
      <c r="K244" s="116" t="s">
        <v>1468</v>
      </c>
      <c r="L244" s="116" t="s">
        <v>1366</v>
      </c>
      <c r="M244" s="111" t="s">
        <v>1484</v>
      </c>
      <c r="N244" s="113">
        <v>50000</v>
      </c>
      <c r="O244" s="240">
        <v>50377.9</v>
      </c>
      <c r="P244" s="255">
        <v>50824.04739242114</v>
      </c>
      <c r="Q244" s="113">
        <v>50000</v>
      </c>
      <c r="R244" s="116" t="s">
        <v>1311</v>
      </c>
      <c r="S244" s="114">
        <v>5.6837453559808434E-3</v>
      </c>
      <c r="T244" s="115">
        <v>5.6837453559808434E-3</v>
      </c>
    </row>
    <row r="245" spans="3:20">
      <c r="C245" s="233" t="s">
        <v>1345</v>
      </c>
      <c r="D245" s="234"/>
      <c r="E245" s="235"/>
      <c r="F245" s="236" t="s">
        <v>1289</v>
      </c>
      <c r="G245" s="237"/>
      <c r="H245" s="238"/>
      <c r="I245" s="111" t="s">
        <v>1291</v>
      </c>
      <c r="J245" s="111" t="s">
        <v>1441</v>
      </c>
      <c r="K245" s="116" t="s">
        <v>1468</v>
      </c>
      <c r="L245" s="116" t="s">
        <v>1366</v>
      </c>
      <c r="M245" s="111" t="s">
        <v>1484</v>
      </c>
      <c r="N245" s="113">
        <v>50000</v>
      </c>
      <c r="O245" s="240">
        <v>50377.9</v>
      </c>
      <c r="P245" s="255">
        <v>50824.04739242114</v>
      </c>
      <c r="Q245" s="113">
        <v>50000</v>
      </c>
      <c r="R245" s="116" t="s">
        <v>1311</v>
      </c>
      <c r="S245" s="114">
        <v>5.6837453559808434E-3</v>
      </c>
      <c r="T245" s="115">
        <v>5.6837453559808434E-3</v>
      </c>
    </row>
    <row r="246" spans="3:20">
      <c r="C246" s="233" t="s">
        <v>1345</v>
      </c>
      <c r="D246" s="234"/>
      <c r="E246" s="235"/>
      <c r="F246" s="236" t="s">
        <v>1289</v>
      </c>
      <c r="G246" s="237"/>
      <c r="H246" s="238"/>
      <c r="I246" s="111" t="s">
        <v>1291</v>
      </c>
      <c r="J246" s="111" t="s">
        <v>1441</v>
      </c>
      <c r="K246" s="116" t="s">
        <v>1470</v>
      </c>
      <c r="L246" s="116" t="s">
        <v>1471</v>
      </c>
      <c r="M246" s="111" t="s">
        <v>1484</v>
      </c>
      <c r="N246" s="113">
        <v>100000</v>
      </c>
      <c r="O246" s="240">
        <v>101022.6</v>
      </c>
      <c r="P246" s="255">
        <v>101369.44754208125</v>
      </c>
      <c r="Q246" s="113">
        <v>100000</v>
      </c>
      <c r="R246" s="116" t="s">
        <v>1311</v>
      </c>
      <c r="S246" s="114">
        <v>1.1336329085659645E-2</v>
      </c>
      <c r="T246" s="115">
        <v>1.1336329085659645E-2</v>
      </c>
    </row>
    <row r="247" spans="3:20">
      <c r="C247" s="233" t="s">
        <v>1345</v>
      </c>
      <c r="D247" s="234"/>
      <c r="E247" s="235"/>
      <c r="F247" s="236" t="s">
        <v>1289</v>
      </c>
      <c r="G247" s="237"/>
      <c r="H247" s="238"/>
      <c r="I247" s="111" t="s">
        <v>1291</v>
      </c>
      <c r="J247" s="111" t="s">
        <v>1441</v>
      </c>
      <c r="K247" s="116" t="s">
        <v>1443</v>
      </c>
      <c r="L247" s="116" t="s">
        <v>1472</v>
      </c>
      <c r="M247" s="111" t="s">
        <v>1484</v>
      </c>
      <c r="N247" s="113">
        <v>100000</v>
      </c>
      <c r="O247" s="240">
        <v>100431.4</v>
      </c>
      <c r="P247" s="255">
        <v>100767.994169724</v>
      </c>
      <c r="Q247" s="113">
        <v>100000</v>
      </c>
      <c r="R247" s="116" t="s">
        <v>1268</v>
      </c>
      <c r="S247" s="114">
        <v>1.1269067464687595E-2</v>
      </c>
      <c r="T247" s="115">
        <v>1.1269067464687595E-2</v>
      </c>
    </row>
    <row r="248" spans="3:20">
      <c r="C248" s="233" t="s">
        <v>1345</v>
      </c>
      <c r="D248" s="234"/>
      <c r="E248" s="235"/>
      <c r="F248" s="236" t="s">
        <v>1289</v>
      </c>
      <c r="G248" s="237"/>
      <c r="H248" s="238"/>
      <c r="I248" s="111" t="s">
        <v>1291</v>
      </c>
      <c r="J248" s="111" t="s">
        <v>1441</v>
      </c>
      <c r="K248" s="116" t="s">
        <v>1473</v>
      </c>
      <c r="L248" s="116" t="s">
        <v>1472</v>
      </c>
      <c r="M248" s="111" t="s">
        <v>1484</v>
      </c>
      <c r="N248" s="113">
        <v>100000</v>
      </c>
      <c r="O248" s="240">
        <v>100447.3</v>
      </c>
      <c r="P248" s="255">
        <v>100767.16127805508</v>
      </c>
      <c r="Q248" s="113">
        <v>100000</v>
      </c>
      <c r="R248" s="116" t="s">
        <v>1268</v>
      </c>
      <c r="S248" s="114">
        <v>1.1268974320902356E-2</v>
      </c>
      <c r="T248" s="115">
        <v>1.1268974320902356E-2</v>
      </c>
    </row>
    <row r="249" spans="3:20">
      <c r="C249" s="233" t="s">
        <v>1345</v>
      </c>
      <c r="D249" s="234"/>
      <c r="E249" s="235"/>
      <c r="F249" s="236" t="s">
        <v>1474</v>
      </c>
      <c r="G249" s="237"/>
      <c r="H249" s="238"/>
      <c r="I249" s="111" t="s">
        <v>1281</v>
      </c>
      <c r="J249" s="111" t="s">
        <v>1441</v>
      </c>
      <c r="K249" s="116" t="s">
        <v>1475</v>
      </c>
      <c r="L249" s="116" t="s">
        <v>1476</v>
      </c>
      <c r="M249" s="111" t="s">
        <v>1484</v>
      </c>
      <c r="N249" s="113">
        <v>100000</v>
      </c>
      <c r="O249" s="240">
        <v>100000</v>
      </c>
      <c r="P249" s="255">
        <v>100238.13681704295</v>
      </c>
      <c r="Q249" s="113">
        <v>100000</v>
      </c>
      <c r="R249" s="116" t="s">
        <v>1268</v>
      </c>
      <c r="S249" s="114">
        <v>1.1209812556388372E-2</v>
      </c>
      <c r="T249" s="115">
        <v>1.1209812556388372E-2</v>
      </c>
    </row>
    <row r="250" spans="3:20">
      <c r="C250" s="233" t="s">
        <v>1345</v>
      </c>
      <c r="D250" s="234"/>
      <c r="E250" s="235"/>
      <c r="F250" s="236" t="s">
        <v>1474</v>
      </c>
      <c r="G250" s="237"/>
      <c r="H250" s="275"/>
      <c r="I250" s="111" t="s">
        <v>1281</v>
      </c>
      <c r="J250" s="111" t="s">
        <v>1441</v>
      </c>
      <c r="K250" s="116" t="s">
        <v>1475</v>
      </c>
      <c r="L250" s="116" t="s">
        <v>1476</v>
      </c>
      <c r="M250" s="111" t="s">
        <v>1484</v>
      </c>
      <c r="N250" s="113">
        <v>100000</v>
      </c>
      <c r="O250" s="240">
        <v>100000</v>
      </c>
      <c r="P250" s="255">
        <v>100238.13681704295</v>
      </c>
      <c r="Q250" s="113">
        <v>100000</v>
      </c>
      <c r="R250" s="116" t="s">
        <v>1268</v>
      </c>
      <c r="S250" s="114">
        <v>1.1209812556388372E-2</v>
      </c>
      <c r="T250" s="115">
        <v>1.1209812556388372E-2</v>
      </c>
    </row>
    <row r="251" spans="3:20">
      <c r="C251" s="233" t="s">
        <v>1345</v>
      </c>
      <c r="D251" s="234"/>
      <c r="E251" s="235"/>
      <c r="F251" s="236" t="s">
        <v>1474</v>
      </c>
      <c r="G251" s="237"/>
      <c r="H251" s="275"/>
      <c r="I251" s="111" t="s">
        <v>1281</v>
      </c>
      <c r="J251" s="111" t="s">
        <v>1441</v>
      </c>
      <c r="K251" s="116" t="s">
        <v>1475</v>
      </c>
      <c r="L251" s="116" t="s">
        <v>1476</v>
      </c>
      <c r="M251" s="111" t="s">
        <v>1484</v>
      </c>
      <c r="N251" s="113">
        <v>100000</v>
      </c>
      <c r="O251" s="240">
        <v>100000</v>
      </c>
      <c r="P251" s="255">
        <v>100238.13681704295</v>
      </c>
      <c r="Q251" s="113">
        <v>100000</v>
      </c>
      <c r="R251" s="116" t="s">
        <v>1268</v>
      </c>
      <c r="S251" s="114">
        <v>1.1209812556388372E-2</v>
      </c>
      <c r="T251" s="115">
        <v>1.1209812556388372E-2</v>
      </c>
    </row>
    <row r="252" spans="3:20">
      <c r="C252" s="233" t="s">
        <v>1345</v>
      </c>
      <c r="D252" s="234"/>
      <c r="E252" s="235"/>
      <c r="F252" s="236" t="s">
        <v>1474</v>
      </c>
      <c r="G252" s="237"/>
      <c r="H252" s="238"/>
      <c r="I252" s="111" t="s">
        <v>1281</v>
      </c>
      <c r="J252" s="111" t="s">
        <v>1441</v>
      </c>
      <c r="K252" s="116" t="s">
        <v>1475</v>
      </c>
      <c r="L252" s="116" t="s">
        <v>1476</v>
      </c>
      <c r="M252" s="111" t="s">
        <v>1484</v>
      </c>
      <c r="N252" s="113">
        <v>100000</v>
      </c>
      <c r="O252" s="240">
        <v>100000</v>
      </c>
      <c r="P252" s="255">
        <v>100238.13681704295</v>
      </c>
      <c r="Q252" s="113">
        <v>100000</v>
      </c>
      <c r="R252" s="116" t="s">
        <v>1268</v>
      </c>
      <c r="S252" s="114">
        <v>1.1209812556388372E-2</v>
      </c>
      <c r="T252" s="115">
        <v>1.1209812556388372E-2</v>
      </c>
    </row>
    <row r="253" spans="3:20">
      <c r="C253" s="233" t="s">
        <v>1345</v>
      </c>
      <c r="D253" s="234"/>
      <c r="E253" s="235"/>
      <c r="F253" s="236" t="s">
        <v>1474</v>
      </c>
      <c r="G253" s="237"/>
      <c r="H253" s="238"/>
      <c r="I253" s="111" t="s">
        <v>1281</v>
      </c>
      <c r="J253" s="111" t="s">
        <v>1441</v>
      </c>
      <c r="K253" s="116" t="s">
        <v>1475</v>
      </c>
      <c r="L253" s="116" t="s">
        <v>1476</v>
      </c>
      <c r="M253" s="111" t="s">
        <v>1484</v>
      </c>
      <c r="N253" s="113">
        <v>100000</v>
      </c>
      <c r="O253" s="240">
        <v>100000</v>
      </c>
      <c r="P253" s="255">
        <v>100238.13681704295</v>
      </c>
      <c r="Q253" s="113">
        <v>100000</v>
      </c>
      <c r="R253" s="116" t="s">
        <v>1268</v>
      </c>
      <c r="S253" s="114">
        <v>1.1209812556388372E-2</v>
      </c>
      <c r="T253" s="115">
        <v>1.1209812556388372E-2</v>
      </c>
    </row>
    <row r="254" spans="3:20">
      <c r="C254" s="233" t="s">
        <v>1345</v>
      </c>
      <c r="D254" s="234"/>
      <c r="E254" s="235"/>
      <c r="F254" s="236" t="s">
        <v>1348</v>
      </c>
      <c r="G254" s="237"/>
      <c r="H254" s="238"/>
      <c r="I254" s="111" t="s">
        <v>1281</v>
      </c>
      <c r="J254" s="111" t="s">
        <v>1441</v>
      </c>
      <c r="K254" s="116" t="s">
        <v>1477</v>
      </c>
      <c r="L254" s="116" t="s">
        <v>1478</v>
      </c>
      <c r="M254" s="111" t="s">
        <v>1484</v>
      </c>
      <c r="N254" s="113">
        <v>250000</v>
      </c>
      <c r="O254" s="240">
        <v>251760</v>
      </c>
      <c r="P254" s="255">
        <v>252269.11108088761</v>
      </c>
      <c r="Q254" s="113">
        <v>250000</v>
      </c>
      <c r="R254" s="116" t="s">
        <v>1310</v>
      </c>
      <c r="S254" s="114">
        <v>2.821171201680453E-2</v>
      </c>
      <c r="T254" s="115">
        <v>2.821171201680453E-2</v>
      </c>
    </row>
    <row r="255" spans="3:20">
      <c r="C255" s="233" t="s">
        <v>1345</v>
      </c>
      <c r="D255" s="234"/>
      <c r="E255" s="235"/>
      <c r="F255" s="236" t="s">
        <v>1289</v>
      </c>
      <c r="G255" s="237"/>
      <c r="H255" s="238"/>
      <c r="I255" s="111" t="s">
        <v>1291</v>
      </c>
      <c r="J255" s="111" t="s">
        <v>1441</v>
      </c>
      <c r="K255" s="116" t="s">
        <v>1479</v>
      </c>
      <c r="L255" s="116" t="s">
        <v>1480</v>
      </c>
      <c r="M255" s="111" t="s">
        <v>1484</v>
      </c>
      <c r="N255" s="113">
        <v>100000</v>
      </c>
      <c r="O255" s="240">
        <v>100132.2</v>
      </c>
      <c r="P255" s="255">
        <v>100325.51</v>
      </c>
      <c r="Q255" s="113">
        <v>100000</v>
      </c>
      <c r="R255" s="116" t="s">
        <v>1311</v>
      </c>
      <c r="S255" s="114">
        <v>1.1219583657832438E-2</v>
      </c>
      <c r="T255" s="115">
        <v>1.1219583657832438E-2</v>
      </c>
    </row>
    <row r="256" spans="3:20">
      <c r="C256" s="233" t="s">
        <v>1345</v>
      </c>
      <c r="D256" s="234"/>
      <c r="E256" s="235"/>
      <c r="F256" s="236" t="s">
        <v>1289</v>
      </c>
      <c r="G256" s="237"/>
      <c r="H256" s="238"/>
      <c r="I256" s="111" t="s">
        <v>1291</v>
      </c>
      <c r="J256" s="111" t="s">
        <v>1441</v>
      </c>
      <c r="K256" s="116" t="s">
        <v>1479</v>
      </c>
      <c r="L256" s="116" t="s">
        <v>1480</v>
      </c>
      <c r="M256" s="111" t="s">
        <v>1484</v>
      </c>
      <c r="N256" s="113">
        <v>100000</v>
      </c>
      <c r="O256" s="240">
        <v>100132.2</v>
      </c>
      <c r="P256" s="255">
        <v>100325.51</v>
      </c>
      <c r="Q256" s="113">
        <v>100000</v>
      </c>
      <c r="R256" s="116" t="s">
        <v>1311</v>
      </c>
      <c r="S256" s="114">
        <v>1.1219583657832438E-2</v>
      </c>
      <c r="T256" s="115">
        <v>1.1219583657832438E-2</v>
      </c>
    </row>
    <row r="257" spans="3:22">
      <c r="C257" s="233" t="s">
        <v>1345</v>
      </c>
      <c r="D257" s="234"/>
      <c r="E257" s="235"/>
      <c r="F257" s="236" t="s">
        <v>1348</v>
      </c>
      <c r="G257" s="237"/>
      <c r="H257" s="238"/>
      <c r="I257" s="111" t="s">
        <v>1281</v>
      </c>
      <c r="J257" s="111" t="s">
        <v>1441</v>
      </c>
      <c r="K257" s="116" t="s">
        <v>1481</v>
      </c>
      <c r="L257" s="116" t="s">
        <v>1482</v>
      </c>
      <c r="M257" s="111" t="s">
        <v>1484</v>
      </c>
      <c r="N257" s="113">
        <v>250000</v>
      </c>
      <c r="O257" s="240">
        <v>256274</v>
      </c>
      <c r="P257" s="255">
        <v>258465.40622121698</v>
      </c>
      <c r="Q257" s="113">
        <v>250000</v>
      </c>
      <c r="R257" s="116" t="s">
        <v>1382</v>
      </c>
      <c r="S257" s="114">
        <v>2.8904654935266106E-2</v>
      </c>
      <c r="T257" s="115">
        <v>2.8904654935266106E-2</v>
      </c>
    </row>
    <row r="258" spans="3:22">
      <c r="C258" s="233" t="s">
        <v>1345</v>
      </c>
      <c r="D258" s="234"/>
      <c r="E258" s="235"/>
      <c r="F258" s="236" t="s">
        <v>1289</v>
      </c>
      <c r="G258" s="237"/>
      <c r="H258" s="238"/>
      <c r="I258" s="111" t="s">
        <v>1291</v>
      </c>
      <c r="J258" s="111" t="s">
        <v>1441</v>
      </c>
      <c r="K258" s="116" t="s">
        <v>1444</v>
      </c>
      <c r="L258" s="116" t="s">
        <v>1483</v>
      </c>
      <c r="M258" s="111" t="s">
        <v>1484</v>
      </c>
      <c r="N258" s="113">
        <v>150000</v>
      </c>
      <c r="O258" s="240">
        <v>152837.1</v>
      </c>
      <c r="P258" s="255">
        <v>152989.32020720962</v>
      </c>
      <c r="Q258" s="113">
        <v>150000</v>
      </c>
      <c r="R258" s="116" t="s">
        <v>1381</v>
      </c>
      <c r="S258" s="114">
        <v>1.7109073024594672E-2</v>
      </c>
      <c r="T258" s="115">
        <v>1.7109073024594672E-2</v>
      </c>
    </row>
    <row r="259" spans="3:22">
      <c r="C259" s="233"/>
      <c r="D259" s="234"/>
      <c r="E259" s="235"/>
      <c r="F259" s="285" t="s">
        <v>48</v>
      </c>
      <c r="G259" s="286"/>
      <c r="H259" s="287"/>
      <c r="I259" s="116"/>
      <c r="J259" s="116"/>
      <c r="K259" s="116"/>
      <c r="L259" s="116"/>
      <c r="M259" s="116"/>
      <c r="N259" s="116"/>
      <c r="O259" s="116"/>
      <c r="P259" s="117">
        <v>8140556.6628905274</v>
      </c>
      <c r="Q259" s="116"/>
      <c r="R259" s="116"/>
      <c r="S259" s="116"/>
      <c r="T259" s="115"/>
      <c r="U259" s="109"/>
      <c r="V259" s="280"/>
    </row>
    <row r="260" spans="3:22">
      <c r="P260" s="15"/>
      <c r="R260" s="241"/>
    </row>
    <row r="261" spans="3:22">
      <c r="P261" s="242"/>
      <c r="Q261" s="242"/>
    </row>
    <row r="262" spans="3:22">
      <c r="C262" s="70" t="s">
        <v>139</v>
      </c>
      <c r="D262" s="70"/>
      <c r="E262" s="87"/>
      <c r="F262" s="3"/>
      <c r="G262" s="76"/>
      <c r="H262" s="76"/>
      <c r="I262" s="81"/>
      <c r="J262" s="81"/>
      <c r="K262" s="83"/>
    </row>
    <row r="263" spans="3:22">
      <c r="C263" s="66" t="s">
        <v>120</v>
      </c>
      <c r="D263" s="66"/>
      <c r="E263" s="66"/>
      <c r="F263" s="85"/>
      <c r="G263" s="86"/>
      <c r="H263" s="76"/>
      <c r="I263" s="66"/>
      <c r="J263" s="66"/>
      <c r="K263" s="69"/>
    </row>
    <row r="264" spans="3:22">
      <c r="C264" s="66"/>
      <c r="D264" s="66"/>
      <c r="E264" s="66"/>
      <c r="F264" s="85"/>
      <c r="G264" s="86"/>
      <c r="H264" s="76"/>
      <c r="I264" s="66"/>
      <c r="J264" s="66"/>
      <c r="K264" s="69"/>
      <c r="R264" s="281"/>
    </row>
    <row r="265" spans="3:22">
      <c r="C265" s="288" t="s">
        <v>119</v>
      </c>
      <c r="D265" s="288"/>
      <c r="E265" s="288"/>
      <c r="F265" s="288"/>
      <c r="G265" s="288"/>
      <c r="H265" s="118">
        <v>45930</v>
      </c>
      <c r="I265" s="118">
        <v>45657</v>
      </c>
      <c r="J265" s="76"/>
      <c r="K265" s="76"/>
    </row>
    <row r="266" spans="3:22">
      <c r="C266" s="333" t="s">
        <v>138</v>
      </c>
      <c r="D266" s="334"/>
      <c r="E266" s="334"/>
      <c r="F266" s="334"/>
      <c r="G266" s="335"/>
      <c r="H266" s="131">
        <v>7725.3600000000006</v>
      </c>
      <c r="I266" s="119">
        <v>500.7</v>
      </c>
      <c r="J266" s="76"/>
      <c r="K266" s="76"/>
    </row>
    <row r="267" spans="3:22">
      <c r="C267" s="342" t="s">
        <v>48</v>
      </c>
      <c r="D267" s="343"/>
      <c r="E267" s="343"/>
      <c r="F267" s="343"/>
      <c r="G267" s="344"/>
      <c r="H267" s="132">
        <v>7725.3600000000006</v>
      </c>
      <c r="I267" s="132">
        <v>500.7</v>
      </c>
      <c r="J267" s="231"/>
      <c r="K267" s="231"/>
      <c r="S267" s="241"/>
    </row>
    <row r="268" spans="3:22">
      <c r="C268" s="88"/>
      <c r="D268" s="88"/>
      <c r="H268" s="66"/>
      <c r="I268" s="85"/>
      <c r="J268" s="86"/>
      <c r="K268" s="86"/>
    </row>
    <row r="269" spans="3:22">
      <c r="C269" s="88"/>
      <c r="D269" s="88"/>
      <c r="E269" s="66"/>
      <c r="F269" s="85"/>
      <c r="G269" s="86"/>
      <c r="H269" s="76"/>
      <c r="I269" s="66"/>
      <c r="J269" s="66"/>
      <c r="K269" s="69"/>
    </row>
    <row r="270" spans="3:22">
      <c r="C270" s="70" t="s">
        <v>140</v>
      </c>
      <c r="D270" s="70"/>
      <c r="E270" s="80"/>
      <c r="F270" s="81"/>
      <c r="G270" s="89"/>
      <c r="H270" s="76"/>
      <c r="I270" s="81"/>
      <c r="J270" s="81"/>
      <c r="K270" s="83"/>
    </row>
    <row r="271" spans="3:22">
      <c r="C271" s="66" t="s">
        <v>120</v>
      </c>
      <c r="D271" s="66"/>
      <c r="E271" s="66"/>
      <c r="F271" s="85"/>
      <c r="G271" s="86"/>
      <c r="H271" s="76"/>
      <c r="I271" s="66"/>
      <c r="J271" s="66"/>
      <c r="K271" s="69"/>
    </row>
    <row r="272" spans="3:22">
      <c r="C272" s="66"/>
      <c r="D272" s="66"/>
      <c r="E272" s="66"/>
      <c r="F272" s="85"/>
      <c r="G272" s="86"/>
      <c r="H272" s="76"/>
      <c r="I272" s="66"/>
      <c r="J272" s="66"/>
      <c r="K272" s="69"/>
    </row>
    <row r="273" spans="3:11">
      <c r="C273" s="288" t="s">
        <v>119</v>
      </c>
      <c r="D273" s="288"/>
      <c r="E273" s="288"/>
      <c r="F273" s="288"/>
      <c r="G273" s="288"/>
      <c r="H273" s="118">
        <v>45930</v>
      </c>
      <c r="I273" s="118">
        <v>45565</v>
      </c>
      <c r="J273" s="76"/>
      <c r="K273" s="76"/>
    </row>
    <row r="274" spans="3:11">
      <c r="C274" s="317" t="s">
        <v>174</v>
      </c>
      <c r="D274" s="317"/>
      <c r="E274" s="317"/>
      <c r="F274" s="317"/>
      <c r="G274" s="317"/>
      <c r="H274" s="133">
        <v>196970.94</v>
      </c>
      <c r="I274" s="133">
        <v>11399.01</v>
      </c>
      <c r="J274" s="77"/>
      <c r="K274" s="77"/>
    </row>
    <row r="275" spans="3:11">
      <c r="C275" s="333" t="s">
        <v>175</v>
      </c>
      <c r="D275" s="334"/>
      <c r="E275" s="334"/>
      <c r="F275" s="334"/>
      <c r="G275" s="335"/>
      <c r="H275" s="133">
        <v>-196934.13</v>
      </c>
      <c r="I275" s="133">
        <v>-11388.67</v>
      </c>
      <c r="J275" s="77"/>
      <c r="K275" s="77"/>
    </row>
    <row r="276" spans="3:11">
      <c r="C276" s="333" t="s">
        <v>1275</v>
      </c>
      <c r="D276" s="334"/>
      <c r="E276" s="334"/>
      <c r="F276" s="334"/>
      <c r="G276" s="335"/>
      <c r="H276" s="133">
        <v>4013654.69</v>
      </c>
      <c r="I276" s="133"/>
      <c r="J276" s="77"/>
      <c r="K276" s="77"/>
    </row>
    <row r="277" spans="3:11">
      <c r="C277" s="333" t="s">
        <v>1276</v>
      </c>
      <c r="D277" s="334"/>
      <c r="E277" s="334"/>
      <c r="F277" s="334"/>
      <c r="G277" s="335"/>
      <c r="H277" s="133">
        <v>-4011631.56</v>
      </c>
      <c r="I277" s="133"/>
      <c r="J277" s="77"/>
      <c r="K277" s="77"/>
    </row>
    <row r="278" spans="3:11">
      <c r="C278" s="345" t="s">
        <v>48</v>
      </c>
      <c r="D278" s="345"/>
      <c r="E278" s="345"/>
      <c r="F278" s="345"/>
      <c r="G278" s="345"/>
      <c r="H278" s="132">
        <v>2059.9399999999441</v>
      </c>
      <c r="I278" s="132">
        <v>10.340000000000146</v>
      </c>
      <c r="J278" s="232"/>
      <c r="K278" s="77"/>
    </row>
    <row r="279" spans="3:11">
      <c r="C279" s="88"/>
      <c r="D279" s="88"/>
      <c r="H279" s="66"/>
      <c r="I279" s="134"/>
      <c r="J279" s="99"/>
      <c r="K279" s="77"/>
    </row>
    <row r="280" spans="3:11">
      <c r="C280" s="88"/>
      <c r="D280" s="88"/>
      <c r="E280" s="66"/>
      <c r="F280" s="85"/>
      <c r="G280" s="3"/>
      <c r="H280" s="66"/>
      <c r="I280" s="66"/>
      <c r="J280" s="66"/>
      <c r="K280" s="69"/>
    </row>
    <row r="281" spans="3:11">
      <c r="C281" s="88"/>
      <c r="D281" s="88"/>
      <c r="E281" s="66"/>
      <c r="F281" s="85"/>
      <c r="G281" s="3"/>
      <c r="H281" s="66"/>
      <c r="I281" s="66"/>
      <c r="J281" s="66"/>
      <c r="K281" s="69"/>
    </row>
    <row r="282" spans="3:11">
      <c r="C282" s="70" t="s">
        <v>143</v>
      </c>
      <c r="D282" s="70"/>
      <c r="E282" s="80"/>
      <c r="F282" s="81"/>
      <c r="G282" s="82"/>
      <c r="H282" s="81"/>
      <c r="I282" s="81"/>
      <c r="J282" s="81"/>
      <c r="K282" s="83"/>
    </row>
    <row r="283" spans="3:11">
      <c r="C283" s="66" t="s">
        <v>121</v>
      </c>
      <c r="D283" s="66"/>
      <c r="E283" s="66"/>
      <c r="F283" s="85"/>
      <c r="G283" s="3"/>
      <c r="H283" s="66"/>
      <c r="I283" s="66"/>
      <c r="J283" s="66"/>
      <c r="K283" s="69"/>
    </row>
    <row r="284" spans="3:11">
      <c r="C284" s="66"/>
      <c r="D284" s="66"/>
      <c r="E284" s="66"/>
      <c r="F284" s="85"/>
      <c r="G284" s="3"/>
      <c r="H284" s="66"/>
      <c r="I284" s="66"/>
      <c r="J284" s="66"/>
      <c r="K284" s="69"/>
    </row>
    <row r="285" spans="3:11">
      <c r="C285" s="288" t="s">
        <v>119</v>
      </c>
      <c r="D285" s="288"/>
      <c r="E285" s="288"/>
      <c r="F285" s="288"/>
      <c r="G285" s="288"/>
      <c r="H285" s="118">
        <v>45930</v>
      </c>
      <c r="I285" s="118">
        <v>45565</v>
      </c>
      <c r="J285" s="66"/>
      <c r="K285" s="66"/>
    </row>
    <row r="286" spans="3:11">
      <c r="C286" s="317" t="s">
        <v>176</v>
      </c>
      <c r="D286" s="317"/>
      <c r="E286" s="317"/>
      <c r="F286" s="317"/>
      <c r="G286" s="317"/>
      <c r="H286" s="133">
        <v>0</v>
      </c>
      <c r="I286" s="133">
        <v>99.79</v>
      </c>
      <c r="J286" s="66"/>
      <c r="K286" s="79"/>
    </row>
    <row r="287" spans="3:11">
      <c r="C287" s="317" t="s">
        <v>142</v>
      </c>
      <c r="D287" s="317"/>
      <c r="E287" s="317"/>
      <c r="F287" s="317"/>
      <c r="G287" s="317"/>
      <c r="H287" s="133">
        <v>353.66</v>
      </c>
      <c r="I287" s="133">
        <v>14.94</v>
      </c>
      <c r="J287" s="66"/>
      <c r="K287" s="79"/>
    </row>
    <row r="288" spans="3:11">
      <c r="C288" s="317" t="s">
        <v>177</v>
      </c>
      <c r="D288" s="317"/>
      <c r="E288" s="317"/>
      <c r="F288" s="317"/>
      <c r="G288" s="317"/>
      <c r="H288" s="133">
        <v>57.34</v>
      </c>
      <c r="I288" s="133">
        <v>5.59</v>
      </c>
      <c r="J288" s="66"/>
      <c r="K288" s="79"/>
    </row>
    <row r="289" spans="3:12">
      <c r="C289" s="317" t="s">
        <v>178</v>
      </c>
      <c r="D289" s="317"/>
      <c r="E289" s="317"/>
      <c r="F289" s="317"/>
      <c r="G289" s="317"/>
      <c r="H289" s="133">
        <v>34.78</v>
      </c>
      <c r="I289" s="133">
        <v>11.42</v>
      </c>
      <c r="J289" s="66"/>
      <c r="K289" s="79"/>
    </row>
    <row r="290" spans="3:12">
      <c r="C290" s="317" t="s">
        <v>1315</v>
      </c>
      <c r="D290" s="317"/>
      <c r="E290" s="317"/>
      <c r="F290" s="317"/>
      <c r="G290" s="317"/>
      <c r="H290" s="133">
        <v>464.88</v>
      </c>
      <c r="I290" s="133"/>
      <c r="J290" s="66"/>
      <c r="K290" s="79"/>
    </row>
    <row r="291" spans="3:12">
      <c r="C291" s="345" t="s">
        <v>48</v>
      </c>
      <c r="D291" s="345"/>
      <c r="E291" s="345"/>
      <c r="F291" s="345"/>
      <c r="G291" s="345"/>
      <c r="H291" s="132">
        <v>910.66</v>
      </c>
      <c r="I291" s="132">
        <v>131.74</v>
      </c>
      <c r="J291" s="78"/>
      <c r="K291" s="78"/>
    </row>
    <row r="292" spans="3:12">
      <c r="C292" s="66"/>
      <c r="D292" s="66"/>
      <c r="H292" s="66"/>
      <c r="I292" s="66"/>
      <c r="J292" s="100"/>
      <c r="K292" s="100"/>
    </row>
    <row r="293" spans="3:12">
      <c r="C293" s="288" t="s">
        <v>119</v>
      </c>
      <c r="D293" s="288"/>
      <c r="E293" s="288"/>
      <c r="F293" s="288"/>
      <c r="G293" s="288"/>
      <c r="H293" s="118">
        <v>45930</v>
      </c>
      <c r="I293" s="118">
        <v>45565</v>
      </c>
      <c r="J293" s="66"/>
      <c r="K293" s="66"/>
    </row>
    <row r="294" spans="3:12">
      <c r="C294" s="317" t="s">
        <v>1316</v>
      </c>
      <c r="D294" s="317"/>
      <c r="E294" s="317"/>
      <c r="F294" s="317"/>
      <c r="G294" s="317"/>
      <c r="H294" s="133">
        <v>158726.59</v>
      </c>
      <c r="I294" s="133"/>
      <c r="J294" s="66"/>
      <c r="K294" s="79"/>
    </row>
    <row r="295" spans="3:12">
      <c r="C295" s="317" t="s">
        <v>1317</v>
      </c>
      <c r="D295" s="317"/>
      <c r="E295" s="317"/>
      <c r="F295" s="317"/>
      <c r="G295" s="317"/>
      <c r="H295" s="133">
        <v>6594.93</v>
      </c>
      <c r="I295" s="133"/>
      <c r="J295" s="66"/>
      <c r="K295" s="79"/>
    </row>
    <row r="296" spans="3:12">
      <c r="C296" s="345" t="s">
        <v>48</v>
      </c>
      <c r="D296" s="345"/>
      <c r="E296" s="345"/>
      <c r="F296" s="345"/>
      <c r="G296" s="345"/>
      <c r="H296" s="132">
        <v>165321.51999999999</v>
      </c>
      <c r="I296" s="132">
        <v>0</v>
      </c>
      <c r="J296" s="78"/>
      <c r="K296" s="78"/>
    </row>
    <row r="297" spans="3:12">
      <c r="C297" s="88"/>
      <c r="D297" s="88"/>
      <c r="E297" s="66"/>
      <c r="F297" s="85"/>
      <c r="G297" s="3"/>
      <c r="H297" s="66"/>
      <c r="I297" s="66"/>
      <c r="J297" s="66"/>
      <c r="K297" s="69"/>
    </row>
    <row r="298" spans="3:12">
      <c r="C298" s="66"/>
      <c r="D298" s="66"/>
      <c r="E298" s="66"/>
      <c r="F298" s="66"/>
      <c r="G298" s="68"/>
      <c r="H298" s="66"/>
      <c r="I298" s="66"/>
      <c r="J298" s="66"/>
      <c r="K298" s="69"/>
    </row>
    <row r="299" spans="3:12">
      <c r="C299" s="70" t="s">
        <v>122</v>
      </c>
      <c r="D299" s="70"/>
      <c r="E299" s="66"/>
      <c r="F299" s="66"/>
      <c r="G299" s="68"/>
      <c r="H299" s="66"/>
      <c r="I299" s="66"/>
      <c r="J299" s="66"/>
      <c r="K299" s="69"/>
    </row>
    <row r="300" spans="3:12" ht="56.4" customHeight="1">
      <c r="C300" s="330" t="s">
        <v>123</v>
      </c>
      <c r="D300" s="330"/>
      <c r="E300" s="330"/>
      <c r="F300" s="330"/>
      <c r="G300" s="330"/>
      <c r="H300" s="330"/>
      <c r="I300" s="330"/>
      <c r="J300" s="330"/>
      <c r="K300" s="330"/>
      <c r="L300" s="330"/>
    </row>
    <row r="301" spans="3:12">
      <c r="C301" s="66"/>
      <c r="D301" s="66"/>
      <c r="E301" s="66"/>
      <c r="F301" s="66"/>
      <c r="G301" s="68"/>
      <c r="H301" s="66"/>
      <c r="I301" s="66"/>
      <c r="J301" s="66"/>
      <c r="K301" s="69"/>
    </row>
    <row r="302" spans="3:12">
      <c r="C302" s="70" t="s">
        <v>124</v>
      </c>
      <c r="D302" s="70"/>
      <c r="E302" s="66"/>
      <c r="F302" s="66"/>
      <c r="G302" s="68"/>
      <c r="H302" s="66"/>
      <c r="I302" s="66"/>
      <c r="J302" s="66"/>
      <c r="K302" s="69"/>
    </row>
    <row r="303" spans="3:12">
      <c r="C303" s="66" t="s">
        <v>1437</v>
      </c>
      <c r="D303" s="66"/>
      <c r="E303" s="66"/>
      <c r="F303" s="66"/>
      <c r="G303" s="68"/>
      <c r="H303" s="66"/>
      <c r="I303" s="66"/>
      <c r="J303" s="66"/>
      <c r="K303" s="69"/>
    </row>
    <row r="304" spans="3:12">
      <c r="C304" s="66"/>
      <c r="D304" s="66"/>
      <c r="E304" s="66"/>
      <c r="F304" s="66"/>
      <c r="G304" s="68"/>
      <c r="H304" s="66"/>
      <c r="I304" s="66"/>
      <c r="J304" s="66"/>
      <c r="K304" s="69"/>
    </row>
    <row r="305" spans="3:12">
      <c r="C305" s="70" t="s">
        <v>125</v>
      </c>
      <c r="D305" s="70"/>
      <c r="E305" s="66"/>
      <c r="F305" s="66"/>
      <c r="G305" s="68"/>
      <c r="H305" s="66"/>
      <c r="I305" s="66"/>
      <c r="J305" s="66"/>
      <c r="K305" s="69"/>
    </row>
    <row r="306" spans="3:12">
      <c r="C306" s="337" t="s">
        <v>1438</v>
      </c>
      <c r="D306" s="337"/>
      <c r="E306" s="337"/>
      <c r="F306" s="337"/>
      <c r="G306" s="337"/>
      <c r="H306" s="337"/>
      <c r="I306" s="337"/>
      <c r="J306" s="337"/>
      <c r="K306" s="69"/>
    </row>
    <row r="307" spans="3:12">
      <c r="C307" s="63"/>
      <c r="D307" s="63"/>
      <c r="E307" s="63"/>
      <c r="F307" s="63"/>
      <c r="G307" s="63"/>
      <c r="H307" s="63"/>
      <c r="I307" s="63"/>
      <c r="J307" s="63"/>
      <c r="K307" s="69"/>
    </row>
    <row r="308" spans="3:12">
      <c r="C308" s="70" t="s">
        <v>126</v>
      </c>
      <c r="D308" s="70"/>
      <c r="E308" s="66"/>
      <c r="F308" s="66"/>
      <c r="G308" s="66"/>
      <c r="H308" s="66"/>
      <c r="I308" s="66"/>
      <c r="J308" s="66"/>
      <c r="K308" s="69"/>
    </row>
    <row r="309" spans="3:12" ht="43.2" customHeight="1">
      <c r="C309" s="336" t="s">
        <v>1439</v>
      </c>
      <c r="D309" s="336"/>
      <c r="E309" s="336"/>
      <c r="F309" s="336"/>
      <c r="G309" s="336"/>
      <c r="H309" s="336"/>
      <c r="I309" s="336"/>
      <c r="J309" s="336"/>
      <c r="K309" s="336"/>
      <c r="L309" s="336"/>
    </row>
    <row r="310" spans="3:12">
      <c r="C310" s="66"/>
      <c r="D310" s="66"/>
      <c r="E310" s="66"/>
      <c r="F310" s="66"/>
      <c r="G310" s="68"/>
      <c r="H310" s="66"/>
      <c r="I310" s="66"/>
      <c r="J310" s="66"/>
      <c r="K310" s="69"/>
    </row>
    <row r="311" spans="3:12">
      <c r="C311" s="66"/>
      <c r="D311" s="66"/>
      <c r="E311" s="66"/>
      <c r="F311" s="66"/>
      <c r="G311" s="68"/>
      <c r="H311" s="66"/>
      <c r="I311" s="66"/>
      <c r="J311" s="66"/>
      <c r="K311" s="69"/>
    </row>
    <row r="312" spans="3:12">
      <c r="C312" s="66"/>
      <c r="D312" s="66"/>
      <c r="E312" s="66"/>
      <c r="F312" s="66"/>
      <c r="G312" s="68"/>
      <c r="H312" s="66"/>
      <c r="I312" s="66"/>
      <c r="J312" s="66"/>
      <c r="K312" s="69"/>
    </row>
    <row r="313" spans="3:12">
      <c r="C313" s="66" t="s">
        <v>37</v>
      </c>
      <c r="D313" s="66"/>
      <c r="E313" s="66"/>
      <c r="F313" s="66"/>
      <c r="G313" s="68"/>
      <c r="H313" s="66"/>
      <c r="I313" s="66"/>
      <c r="J313" s="66"/>
      <c r="K313" s="69"/>
    </row>
    <row r="314" spans="3:12">
      <c r="C314" s="66"/>
      <c r="D314" s="66"/>
      <c r="E314" s="66"/>
      <c r="F314" s="66"/>
      <c r="G314" s="68"/>
      <c r="H314" s="66"/>
      <c r="I314" s="66"/>
      <c r="J314" s="66"/>
      <c r="K314" s="69"/>
    </row>
    <row r="315" spans="3:12">
      <c r="C315" s="66"/>
      <c r="D315" s="66"/>
      <c r="E315" s="66"/>
      <c r="F315" s="66"/>
      <c r="G315" s="68"/>
      <c r="H315" s="66"/>
      <c r="I315" s="66"/>
      <c r="J315" s="66"/>
      <c r="K315" s="69"/>
    </row>
    <row r="316" spans="3:12">
      <c r="C316" s="66"/>
      <c r="D316" s="66"/>
      <c r="E316" s="66"/>
      <c r="F316" s="66"/>
      <c r="G316" s="68"/>
      <c r="H316" s="66"/>
      <c r="I316" s="66"/>
      <c r="J316" s="66"/>
      <c r="K316" s="69"/>
    </row>
    <row r="317" spans="3:12">
      <c r="C317" s="66"/>
      <c r="D317" s="66"/>
      <c r="E317" s="66"/>
      <c r="F317" s="66"/>
      <c r="G317" s="68"/>
      <c r="H317" s="66"/>
      <c r="I317" s="69"/>
      <c r="J317" s="66"/>
      <c r="K317" s="69"/>
    </row>
    <row r="318" spans="3:12">
      <c r="C318" s="17"/>
      <c r="D318" s="18"/>
      <c r="E318" s="18"/>
      <c r="F318" s="17"/>
      <c r="G318" s="18"/>
      <c r="H318" s="18"/>
      <c r="I318" s="17"/>
      <c r="J318" s="18"/>
      <c r="K318" s="18"/>
    </row>
    <row r="319" spans="3:12">
      <c r="D319" s="3"/>
      <c r="E319" s="19"/>
      <c r="G319" s="19"/>
      <c r="H319" s="19"/>
      <c r="J319" s="3"/>
      <c r="K319" s="19"/>
    </row>
    <row r="320" spans="3:12">
      <c r="C320" s="66"/>
      <c r="D320" s="66"/>
      <c r="E320" s="66"/>
      <c r="F320" s="66"/>
      <c r="G320" s="68"/>
      <c r="H320" s="66"/>
      <c r="I320" s="66"/>
      <c r="J320" s="66"/>
      <c r="K320" s="69"/>
    </row>
    <row r="321" spans="3:11">
      <c r="C321" s="66"/>
      <c r="D321" s="66"/>
      <c r="E321" s="66"/>
      <c r="F321" s="66"/>
      <c r="G321" s="68"/>
      <c r="H321" s="66"/>
      <c r="I321" s="66"/>
      <c r="J321" s="66"/>
      <c r="K321" s="69"/>
    </row>
    <row r="430" spans="4:4">
      <c r="D430" s="1">
        <v>0</v>
      </c>
    </row>
  </sheetData>
  <autoFilter ref="C152:W260" xr:uid="{20706ADA-D105-4BF0-AE98-A314539C49BF}">
    <filterColumn colId="0" showButton="0"/>
    <filterColumn colId="1" showButton="0"/>
    <filterColumn colId="3" showButton="0"/>
    <filterColumn colId="4" showButton="0"/>
  </autoFilter>
  <mergeCells count="119">
    <mergeCell ref="R152:R153"/>
    <mergeCell ref="S152:S153"/>
    <mergeCell ref="T152:T153"/>
    <mergeCell ref="N152:N153"/>
    <mergeCell ref="O152:O153"/>
    <mergeCell ref="P152:P153"/>
    <mergeCell ref="Q152:Q153"/>
    <mergeCell ref="C130:L134"/>
    <mergeCell ref="F152:H153"/>
    <mergeCell ref="I152:I153"/>
    <mergeCell ref="J152:J153"/>
    <mergeCell ref="K152:K153"/>
    <mergeCell ref="L152:L153"/>
    <mergeCell ref="C80:L80"/>
    <mergeCell ref="C83:L83"/>
    <mergeCell ref="C84:L84"/>
    <mergeCell ref="C87:L87"/>
    <mergeCell ref="C88:L88"/>
    <mergeCell ref="C91:L91"/>
    <mergeCell ref="C94:L94"/>
    <mergeCell ref="C97:L97"/>
    <mergeCell ref="M152:M153"/>
    <mergeCell ref="C309:L309"/>
    <mergeCell ref="C142:G142"/>
    <mergeCell ref="C143:G143"/>
    <mergeCell ref="C144:G144"/>
    <mergeCell ref="C265:G265"/>
    <mergeCell ref="C267:G267"/>
    <mergeCell ref="C273:G273"/>
    <mergeCell ref="C306:J306"/>
    <mergeCell ref="C274:G274"/>
    <mergeCell ref="C275:G275"/>
    <mergeCell ref="C278:G278"/>
    <mergeCell ref="C285:G285"/>
    <mergeCell ref="C286:G286"/>
    <mergeCell ref="C287:G287"/>
    <mergeCell ref="C288:G288"/>
    <mergeCell ref="C289:G289"/>
    <mergeCell ref="C291:G291"/>
    <mergeCell ref="C300:L300"/>
    <mergeCell ref="C152:E153"/>
    <mergeCell ref="C296:G296"/>
    <mergeCell ref="C276:G276"/>
    <mergeCell ref="C277:G277"/>
    <mergeCell ref="C290:G290"/>
    <mergeCell ref="C293:G293"/>
    <mergeCell ref="K48:L48"/>
    <mergeCell ref="C50:L50"/>
    <mergeCell ref="C51:L51"/>
    <mergeCell ref="C55:L55"/>
    <mergeCell ref="C72:L72"/>
    <mergeCell ref="C59:L59"/>
    <mergeCell ref="C65:L65"/>
    <mergeCell ref="C68:L68"/>
    <mergeCell ref="C69:L69"/>
    <mergeCell ref="C70:L70"/>
    <mergeCell ref="C71:L71"/>
    <mergeCell ref="C47:H47"/>
    <mergeCell ref="I47:J47"/>
    <mergeCell ref="K47:L47"/>
    <mergeCell ref="C42:H42"/>
    <mergeCell ref="I42:J42"/>
    <mergeCell ref="K42:L42"/>
    <mergeCell ref="C43:H43"/>
    <mergeCell ref="I43:J43"/>
    <mergeCell ref="K43:L43"/>
    <mergeCell ref="C44:H44"/>
    <mergeCell ref="I44:J44"/>
    <mergeCell ref="K44:L44"/>
    <mergeCell ref="C45:H45"/>
    <mergeCell ref="I45:J45"/>
    <mergeCell ref="K45:L45"/>
    <mergeCell ref="C46:H46"/>
    <mergeCell ref="I46:J46"/>
    <mergeCell ref="K46:L46"/>
    <mergeCell ref="I40:J40"/>
    <mergeCell ref="K40:L40"/>
    <mergeCell ref="C37:H37"/>
    <mergeCell ref="I37:J37"/>
    <mergeCell ref="K37:L37"/>
    <mergeCell ref="C38:H38"/>
    <mergeCell ref="I38:J38"/>
    <mergeCell ref="K38:L38"/>
    <mergeCell ref="K41:L41"/>
    <mergeCell ref="C29:L29"/>
    <mergeCell ref="C7:Q7"/>
    <mergeCell ref="C8:P8"/>
    <mergeCell ref="C13:L13"/>
    <mergeCell ref="C14:L14"/>
    <mergeCell ref="C15:L15"/>
    <mergeCell ref="C16:L16"/>
    <mergeCell ref="C20:L20"/>
    <mergeCell ref="C26:L26"/>
    <mergeCell ref="C27:L27"/>
    <mergeCell ref="C28:L28"/>
    <mergeCell ref="C294:G294"/>
    <mergeCell ref="C295:G295"/>
    <mergeCell ref="C35:H35"/>
    <mergeCell ref="I35:J35"/>
    <mergeCell ref="C39:H39"/>
    <mergeCell ref="I39:J39"/>
    <mergeCell ref="C102:G102"/>
    <mergeCell ref="C104:G104"/>
    <mergeCell ref="C41:H41"/>
    <mergeCell ref="I41:J41"/>
    <mergeCell ref="C48:H48"/>
    <mergeCell ref="I48:J48"/>
    <mergeCell ref="C103:G103"/>
    <mergeCell ref="C106:L106"/>
    <mergeCell ref="C111:D111"/>
    <mergeCell ref="C266:G266"/>
    <mergeCell ref="F259:H259"/>
    <mergeCell ref="C77:L77"/>
    <mergeCell ref="K35:L35"/>
    <mergeCell ref="C36:H36"/>
    <mergeCell ref="I36:J36"/>
    <mergeCell ref="K36:L36"/>
    <mergeCell ref="K39:L39"/>
    <mergeCell ref="C40:H40"/>
  </mergeCells>
  <pageMargins left="0.7" right="0.7" top="0.75" bottom="0.75" header="0.3" footer="0.3"/>
  <pageSetup scale="64" orientation="portrait" r:id="rId1"/>
  <rowBreaks count="1" manualBreakCount="1">
    <brk id="61" min="1" max="12"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322CC-9A82-44CF-BC5A-BF888AAF5756}">
  <dimension ref="A1"/>
  <sheetViews>
    <sheetView workbookViewId="0">
      <selection activeCell="B2" sqref="B2"/>
    </sheetView>
  </sheetViews>
  <sheetFormatPr baseColWidth="10" defaultRowHeight="14.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5E3CE-1301-4EAB-A268-991133B6D9E0}">
  <sheetPr>
    <tabColor theme="7" tint="0.39997558519241921"/>
  </sheetPr>
  <dimension ref="A1:K47"/>
  <sheetViews>
    <sheetView showGridLines="0" tabSelected="1" zoomScale="70" zoomScaleNormal="70" workbookViewId="0">
      <selection activeCell="L14" sqref="L14"/>
    </sheetView>
  </sheetViews>
  <sheetFormatPr baseColWidth="10" defaultColWidth="11.44140625" defaultRowHeight="15.6"/>
  <cols>
    <col min="1" max="1" width="3.33203125" style="1" customWidth="1"/>
    <col min="2" max="2" width="41.6640625" style="1" customWidth="1"/>
    <col min="3" max="3" width="19.5546875" style="1" customWidth="1"/>
    <col min="4" max="4" width="21.109375" style="3" customWidth="1"/>
    <col min="5" max="5" width="21.88671875" style="1" customWidth="1"/>
    <col min="6" max="6" width="21.33203125" style="1" customWidth="1"/>
    <col min="7" max="7" width="16.6640625" style="1" bestFit="1" customWidth="1"/>
    <col min="8" max="8" width="15.33203125" style="1" bestFit="1" customWidth="1"/>
    <col min="9" max="9" width="11.44140625" style="1"/>
    <col min="10" max="10" width="17.77734375" style="1" bestFit="1" customWidth="1"/>
    <col min="11" max="16384" width="11.44140625" style="1"/>
  </cols>
  <sheetData>
    <row r="1" spans="1:11" s="81" customFormat="1">
      <c r="A1" s="229"/>
      <c r="B1" s="229"/>
      <c r="C1" s="229"/>
      <c r="D1" s="229"/>
      <c r="E1" s="229"/>
      <c r="F1" s="229"/>
      <c r="G1" s="229"/>
      <c r="H1" s="229"/>
      <c r="I1" s="229"/>
      <c r="J1" s="229"/>
      <c r="K1" s="229"/>
    </row>
    <row r="2" spans="1:11" s="81" customFormat="1">
      <c r="A2" s="229"/>
      <c r="B2" s="229"/>
      <c r="C2" s="229"/>
      <c r="D2" s="229"/>
      <c r="E2" s="229"/>
      <c r="F2" s="229"/>
      <c r="G2" s="229"/>
      <c r="H2" s="229"/>
      <c r="I2" s="229"/>
      <c r="J2" s="229"/>
      <c r="K2" s="229"/>
    </row>
    <row r="3" spans="1:11" s="81" customFormat="1">
      <c r="A3" s="229"/>
      <c r="B3" s="229"/>
      <c r="C3" s="229"/>
      <c r="D3" s="229"/>
      <c r="E3" s="229"/>
      <c r="F3" s="229"/>
      <c r="G3" s="229"/>
      <c r="H3" s="229"/>
      <c r="I3" s="229"/>
      <c r="J3" s="229"/>
      <c r="K3" s="229"/>
    </row>
    <row r="4" spans="1:11" s="81" customFormat="1">
      <c r="A4" s="229"/>
      <c r="B4" s="229"/>
      <c r="C4" s="229"/>
      <c r="D4" s="229"/>
      <c r="E4" s="229"/>
      <c r="F4" s="229"/>
      <c r="G4" s="229"/>
      <c r="H4" s="229"/>
      <c r="I4" s="229"/>
      <c r="J4" s="229"/>
      <c r="K4" s="229"/>
    </row>
    <row r="5" spans="1:11">
      <c r="A5" s="229"/>
      <c r="B5" s="229"/>
      <c r="C5" s="229"/>
      <c r="D5" s="229"/>
      <c r="E5" s="229"/>
      <c r="F5" s="229"/>
      <c r="G5" s="229"/>
      <c r="H5" s="229"/>
      <c r="I5" s="229"/>
      <c r="J5" s="229"/>
      <c r="K5" s="229"/>
    </row>
    <row r="6" spans="1:11">
      <c r="B6" s="2"/>
      <c r="F6" s="101"/>
      <c r="J6" s="243"/>
    </row>
    <row r="7" spans="1:11" ht="21.75" customHeight="1">
      <c r="B7" s="297" t="s">
        <v>151</v>
      </c>
      <c r="C7" s="297"/>
      <c r="D7" s="297"/>
      <c r="E7" s="297"/>
      <c r="F7" s="297"/>
    </row>
    <row r="8" spans="1:11">
      <c r="B8" s="297" t="s">
        <v>0</v>
      </c>
      <c r="C8" s="297"/>
      <c r="D8" s="297"/>
      <c r="E8" s="297"/>
      <c r="F8" s="297"/>
    </row>
    <row r="9" spans="1:11">
      <c r="B9" s="5" t="s">
        <v>1430</v>
      </c>
      <c r="C9" s="5"/>
      <c r="D9" s="6"/>
      <c r="E9" s="5"/>
      <c r="F9" s="5"/>
    </row>
    <row r="10" spans="1:11">
      <c r="B10" s="4" t="s">
        <v>1277</v>
      </c>
      <c r="C10" s="5"/>
      <c r="D10" s="6"/>
      <c r="E10" s="5"/>
      <c r="F10" s="5"/>
    </row>
    <row r="11" spans="1:11">
      <c r="B11" s="292" t="s">
        <v>154</v>
      </c>
      <c r="C11" s="292"/>
      <c r="D11" s="292"/>
      <c r="E11" s="292"/>
      <c r="F11" s="292"/>
    </row>
    <row r="12" spans="1:11" ht="7.5" customHeight="1"/>
    <row r="13" spans="1:11" ht="45" customHeight="1">
      <c r="B13" s="293" t="s">
        <v>1</v>
      </c>
      <c r="C13" s="294"/>
      <c r="D13" s="295"/>
      <c r="E13" s="187">
        <v>45930</v>
      </c>
      <c r="F13" s="187">
        <v>45657</v>
      </c>
    </row>
    <row r="14" spans="1:11" ht="10.95" customHeight="1">
      <c r="B14" s="188"/>
      <c r="C14" s="189"/>
      <c r="D14" s="96"/>
      <c r="E14" s="102"/>
      <c r="F14" s="102"/>
    </row>
    <row r="15" spans="1:11">
      <c r="B15" s="190" t="s">
        <v>2</v>
      </c>
      <c r="D15" s="90" t="s">
        <v>4</v>
      </c>
      <c r="E15" s="103">
        <v>809071.53</v>
      </c>
      <c r="F15" s="103">
        <v>23450.2</v>
      </c>
      <c r="G15" s="241"/>
    </row>
    <row r="16" spans="1:11">
      <c r="B16" s="191"/>
      <c r="C16" s="91"/>
      <c r="D16" s="90"/>
      <c r="E16" s="103"/>
      <c r="F16" s="103"/>
    </row>
    <row r="17" spans="2:11">
      <c r="B17" s="190" t="s">
        <v>3</v>
      </c>
      <c r="C17" s="92"/>
      <c r="D17" s="90" t="s">
        <v>5</v>
      </c>
      <c r="E17" s="103">
        <v>8140556.6600000011</v>
      </c>
      <c r="F17" s="103">
        <v>1715734.55</v>
      </c>
    </row>
    <row r="18" spans="2:11">
      <c r="B18" s="190"/>
      <c r="C18" s="92"/>
      <c r="D18" s="90"/>
      <c r="E18" s="103"/>
      <c r="F18" s="103"/>
    </row>
    <row r="19" spans="2:11">
      <c r="B19" s="190" t="s">
        <v>155</v>
      </c>
      <c r="C19" s="92"/>
      <c r="D19" s="90"/>
      <c r="E19" s="103">
        <v>0.06</v>
      </c>
      <c r="F19" s="103">
        <v>0</v>
      </c>
    </row>
    <row r="20" spans="2:11">
      <c r="B20" s="190"/>
      <c r="C20" s="92"/>
      <c r="D20" s="90"/>
      <c r="E20" s="103">
        <v>0</v>
      </c>
      <c r="F20" s="103"/>
    </row>
    <row r="21" spans="2:11">
      <c r="B21" s="190"/>
      <c r="C21" s="92"/>
      <c r="D21" s="90"/>
      <c r="E21" s="103"/>
      <c r="F21" s="103"/>
    </row>
    <row r="22" spans="2:11">
      <c r="B22" s="190"/>
      <c r="C22" s="92"/>
      <c r="D22" s="93"/>
      <c r="E22" s="103"/>
      <c r="F22" s="103"/>
    </row>
    <row r="23" spans="2:11">
      <c r="B23" s="191" t="s">
        <v>6</v>
      </c>
      <c r="C23" s="2"/>
      <c r="D23" s="192"/>
      <c r="E23" s="104">
        <v>8949628.2500000019</v>
      </c>
      <c r="F23" s="104">
        <v>1739184.75</v>
      </c>
      <c r="G23" s="243"/>
      <c r="H23" s="241"/>
      <c r="I23" s="109"/>
      <c r="J23" s="241"/>
    </row>
    <row r="24" spans="2:11">
      <c r="B24" s="191"/>
      <c r="C24" s="193"/>
      <c r="D24" s="194"/>
      <c r="E24" s="103"/>
      <c r="F24" s="103"/>
    </row>
    <row r="25" spans="2:11">
      <c r="B25" s="191"/>
      <c r="C25" s="193"/>
      <c r="D25" s="194"/>
      <c r="E25" s="103"/>
      <c r="F25" s="103"/>
    </row>
    <row r="26" spans="2:11">
      <c r="B26" s="190" t="s">
        <v>7</v>
      </c>
      <c r="C26" s="195"/>
      <c r="D26" s="90" t="s">
        <v>9</v>
      </c>
      <c r="E26" s="103">
        <v>-7725.3600000000006</v>
      </c>
      <c r="F26" s="103">
        <v>-500.7</v>
      </c>
      <c r="H26" s="241"/>
      <c r="J26" s="241"/>
    </row>
    <row r="27" spans="2:11">
      <c r="B27" s="191"/>
      <c r="C27" s="92"/>
      <c r="D27" s="196"/>
      <c r="E27" s="103"/>
      <c r="F27" s="103"/>
    </row>
    <row r="28" spans="2:11">
      <c r="B28" s="190" t="s">
        <v>8</v>
      </c>
      <c r="C28" s="92"/>
      <c r="D28" s="90"/>
      <c r="E28" s="103">
        <v>96.48</v>
      </c>
      <c r="F28" s="103">
        <v>0.18</v>
      </c>
      <c r="J28" s="241"/>
    </row>
    <row r="29" spans="2:11">
      <c r="B29" s="190"/>
      <c r="C29" s="92"/>
      <c r="D29" s="90"/>
      <c r="E29" s="103"/>
      <c r="F29" s="103"/>
      <c r="J29" s="257"/>
    </row>
    <row r="30" spans="2:11">
      <c r="B30" s="191"/>
      <c r="C30" s="92"/>
      <c r="D30" s="194"/>
      <c r="E30" s="103"/>
      <c r="F30" s="103"/>
    </row>
    <row r="31" spans="2:11">
      <c r="B31" s="191" t="s">
        <v>10</v>
      </c>
      <c r="C31" s="193"/>
      <c r="D31" s="194"/>
      <c r="E31" s="104">
        <v>8941999.3700000029</v>
      </c>
      <c r="F31" s="104">
        <v>1738684.23</v>
      </c>
      <c r="G31" s="15"/>
      <c r="I31" s="8"/>
      <c r="K31" s="8"/>
    </row>
    <row r="32" spans="2:11">
      <c r="B32" s="191" t="s">
        <v>11</v>
      </c>
      <c r="C32" s="91"/>
      <c r="D32" s="196"/>
      <c r="E32" s="348">
        <v>170736.05706200001</v>
      </c>
      <c r="F32" s="348">
        <v>34312.012628999997</v>
      </c>
      <c r="G32" s="8"/>
    </row>
    <row r="33" spans="2:6">
      <c r="B33" s="197" t="s">
        <v>12</v>
      </c>
      <c r="C33" s="94"/>
      <c r="D33" s="95"/>
      <c r="E33" s="349">
        <v>52.373233421648372</v>
      </c>
      <c r="F33" s="349">
        <v>50.672755597277039</v>
      </c>
    </row>
    <row r="34" spans="2:6">
      <c r="B34" s="9"/>
      <c r="C34" s="10"/>
      <c r="D34" s="11"/>
      <c r="E34" s="12"/>
      <c r="F34" s="12"/>
    </row>
    <row r="35" spans="2:6" ht="15" customHeight="1">
      <c r="B35" s="296" t="s">
        <v>13</v>
      </c>
      <c r="C35" s="296"/>
      <c r="D35" s="296"/>
      <c r="E35" s="296"/>
      <c r="F35" s="296"/>
    </row>
    <row r="36" spans="2:6" ht="15" customHeight="1"/>
    <row r="37" spans="2:6">
      <c r="B37" s="14" t="s">
        <v>37</v>
      </c>
    </row>
    <row r="38" spans="2:6" ht="7.5" customHeight="1">
      <c r="B38" s="14"/>
      <c r="F38" s="15"/>
    </row>
    <row r="39" spans="2:6" ht="7.5" customHeight="1">
      <c r="B39" s="14"/>
      <c r="F39" s="15"/>
    </row>
    <row r="40" spans="2:6" ht="7.5" customHeight="1">
      <c r="F40" s="15"/>
    </row>
    <row r="41" spans="2:6" ht="7.5" customHeight="1">
      <c r="B41" s="14"/>
      <c r="F41" s="15"/>
    </row>
    <row r="42" spans="2:6" ht="7.5" customHeight="1">
      <c r="B42" s="14"/>
      <c r="F42" s="15"/>
    </row>
    <row r="43" spans="2:6">
      <c r="B43" s="14"/>
    </row>
    <row r="44" spans="2:6">
      <c r="B44" s="16"/>
      <c r="C44" s="16"/>
      <c r="D44" s="17"/>
      <c r="E44" s="16"/>
    </row>
    <row r="45" spans="2:6" s="18" customFormat="1">
      <c r="B45" s="17"/>
      <c r="C45" s="16"/>
      <c r="D45" s="17"/>
      <c r="E45" s="17"/>
      <c r="F45" s="17"/>
    </row>
    <row r="46" spans="2:6" s="3" customFormat="1">
      <c r="B46" s="19"/>
      <c r="C46" s="20"/>
      <c r="D46" s="19"/>
      <c r="E46" s="19"/>
      <c r="F46" s="19"/>
    </row>
    <row r="47" spans="2:6" s="3" customFormat="1">
      <c r="B47" s="19"/>
      <c r="C47" s="19"/>
      <c r="D47" s="19"/>
      <c r="E47" s="19"/>
      <c r="F47" s="19"/>
    </row>
  </sheetData>
  <mergeCells count="5">
    <mergeCell ref="B11:F11"/>
    <mergeCell ref="B13:D13"/>
    <mergeCell ref="B35:F35"/>
    <mergeCell ref="B7:F7"/>
    <mergeCell ref="B8:F8"/>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136C4-B261-4271-A307-0EC2478DD116}">
  <sheetPr>
    <tabColor theme="7" tint="0.39997558519241921"/>
  </sheetPr>
  <dimension ref="A1:K41"/>
  <sheetViews>
    <sheetView showGridLines="0" zoomScale="70" zoomScaleNormal="70" workbookViewId="0">
      <selection activeCell="I5" sqref="I5"/>
    </sheetView>
  </sheetViews>
  <sheetFormatPr baseColWidth="10" defaultColWidth="11.44140625" defaultRowHeight="15.6"/>
  <cols>
    <col min="1" max="1" width="2" style="1" customWidth="1"/>
    <col min="2" max="2" width="59" style="1" customWidth="1"/>
    <col min="3" max="3" width="13.109375" style="1" customWidth="1"/>
    <col min="4" max="4" width="15.44140625" style="1" customWidth="1"/>
    <col min="5" max="5" width="5.6640625" style="1" customWidth="1"/>
    <col min="6" max="6" width="21.5546875" style="1" customWidth="1"/>
    <col min="7" max="7" width="20" style="1" customWidth="1"/>
    <col min="8" max="9" width="17.88671875" style="1" bestFit="1" customWidth="1"/>
    <col min="10" max="10" width="17.33203125" style="1" bestFit="1" customWidth="1"/>
    <col min="11" max="11" width="18.33203125" style="1" bestFit="1" customWidth="1"/>
    <col min="12" max="16384" width="11.44140625" style="1"/>
  </cols>
  <sheetData>
    <row r="1" spans="1:11" s="81" customFormat="1">
      <c r="A1" s="229"/>
      <c r="B1" s="229"/>
      <c r="C1" s="229"/>
      <c r="D1" s="229"/>
      <c r="E1" s="229"/>
      <c r="F1" s="229"/>
      <c r="G1" s="229"/>
      <c r="H1" s="229"/>
      <c r="I1" s="229"/>
      <c r="J1" s="229"/>
      <c r="K1" s="229"/>
    </row>
    <row r="2" spans="1:11" s="81" customFormat="1">
      <c r="A2" s="229"/>
      <c r="B2" s="229"/>
      <c r="C2" s="229"/>
      <c r="D2" s="229"/>
      <c r="E2" s="229"/>
      <c r="F2" s="229"/>
      <c r="G2" s="229"/>
      <c r="H2" s="229"/>
      <c r="I2" s="229"/>
      <c r="J2" s="229"/>
      <c r="K2" s="229"/>
    </row>
    <row r="3" spans="1:11" s="81" customFormat="1">
      <c r="A3" s="229"/>
      <c r="B3" s="229"/>
      <c r="C3" s="229"/>
      <c r="D3" s="229"/>
      <c r="E3" s="229"/>
      <c r="F3" s="229"/>
      <c r="G3" s="229"/>
      <c r="H3" s="229"/>
      <c r="I3" s="229"/>
      <c r="J3" s="229"/>
      <c r="K3" s="229"/>
    </row>
    <row r="4" spans="1:11" s="81" customFormat="1">
      <c r="A4" s="229"/>
      <c r="B4" s="229"/>
      <c r="C4" s="229"/>
      <c r="D4" s="229"/>
      <c r="E4" s="229"/>
      <c r="F4" s="229"/>
      <c r="G4" s="229"/>
      <c r="H4" s="229"/>
      <c r="I4" s="229"/>
      <c r="J4" s="229"/>
      <c r="K4" s="229"/>
    </row>
    <row r="5" spans="1:11">
      <c r="A5" s="229"/>
      <c r="B5" s="229"/>
      <c r="C5" s="229"/>
      <c r="D5" s="229"/>
      <c r="E5" s="229"/>
      <c r="F5" s="229"/>
      <c r="G5" s="229"/>
      <c r="H5" s="229"/>
      <c r="I5" s="229"/>
      <c r="J5" s="229"/>
      <c r="K5" s="229"/>
    </row>
    <row r="6" spans="1:11">
      <c r="B6" s="21"/>
      <c r="C6" s="22"/>
      <c r="D6" s="22"/>
      <c r="E6" s="22"/>
      <c r="F6" s="22"/>
      <c r="G6" s="101"/>
      <c r="H6" s="23"/>
      <c r="I6" s="23"/>
      <c r="J6" s="249"/>
    </row>
    <row r="7" spans="1:11">
      <c r="B7" s="297" t="s">
        <v>151</v>
      </c>
      <c r="C7" s="297"/>
      <c r="D7" s="297"/>
      <c r="E7" s="297"/>
      <c r="F7" s="297"/>
      <c r="G7" s="297"/>
      <c r="H7" s="23"/>
      <c r="I7" s="23"/>
      <c r="J7" s="249"/>
    </row>
    <row r="8" spans="1:11">
      <c r="B8" s="297" t="s">
        <v>27</v>
      </c>
      <c r="C8" s="297"/>
      <c r="D8" s="297"/>
      <c r="E8" s="297"/>
      <c r="F8" s="297"/>
      <c r="G8" s="297"/>
      <c r="H8" s="23"/>
      <c r="I8" s="23"/>
      <c r="J8" s="249"/>
    </row>
    <row r="9" spans="1:11">
      <c r="B9" s="5" t="s">
        <v>1428</v>
      </c>
      <c r="C9" s="5"/>
      <c r="D9" s="5"/>
      <c r="E9" s="5"/>
      <c r="F9" s="5"/>
      <c r="G9" s="5"/>
      <c r="H9" s="5"/>
      <c r="I9" s="5"/>
      <c r="J9" s="250"/>
      <c r="K9" s="5"/>
    </row>
    <row r="10" spans="1:11">
      <c r="B10" s="4" t="s">
        <v>1429</v>
      </c>
      <c r="C10" s="5"/>
      <c r="D10" s="5"/>
      <c r="E10" s="5"/>
      <c r="F10" s="5"/>
      <c r="G10" s="5"/>
      <c r="H10" s="5"/>
      <c r="I10" s="5"/>
      <c r="J10" s="5"/>
      <c r="K10" s="5"/>
    </row>
    <row r="11" spans="1:11">
      <c r="B11" s="292" t="s">
        <v>154</v>
      </c>
      <c r="C11" s="292"/>
      <c r="D11" s="292"/>
      <c r="E11" s="292"/>
      <c r="F11" s="292"/>
      <c r="G11" s="24"/>
      <c r="H11" s="5"/>
      <c r="I11" s="5"/>
    </row>
    <row r="12" spans="1:11">
      <c r="B12" s="298"/>
      <c r="C12" s="298"/>
      <c r="D12" s="298"/>
      <c r="E12" s="298"/>
      <c r="F12" s="298"/>
      <c r="G12" s="298"/>
      <c r="H12" s="5"/>
      <c r="I12" s="5"/>
    </row>
    <row r="13" spans="1:11">
      <c r="B13" s="160" t="s">
        <v>28</v>
      </c>
      <c r="C13" s="136"/>
      <c r="D13" s="136"/>
      <c r="E13" s="161"/>
      <c r="F13" s="137">
        <v>45930</v>
      </c>
      <c r="G13" s="137">
        <v>45565</v>
      </c>
      <c r="H13" s="18"/>
    </row>
    <row r="14" spans="1:11">
      <c r="B14" s="162"/>
      <c r="C14" s="60"/>
      <c r="D14" s="60"/>
      <c r="E14" s="163"/>
      <c r="F14" s="164"/>
      <c r="G14" s="164">
        <v>3</v>
      </c>
      <c r="H14" s="18"/>
    </row>
    <row r="15" spans="1:11">
      <c r="A15" s="25"/>
      <c r="B15" s="165" t="s">
        <v>25</v>
      </c>
      <c r="C15" s="2"/>
      <c r="D15" s="18" t="s">
        <v>141</v>
      </c>
      <c r="E15" s="166"/>
      <c r="F15" s="167">
        <v>2059.8699999994783</v>
      </c>
      <c r="G15" s="167">
        <v>10.34</v>
      </c>
      <c r="H15" s="26"/>
    </row>
    <row r="16" spans="1:11">
      <c r="A16" s="25"/>
      <c r="B16" s="165" t="s">
        <v>26</v>
      </c>
      <c r="C16" s="168"/>
      <c r="D16" s="169"/>
      <c r="E16" s="166"/>
      <c r="F16" s="167">
        <v>165321.52000000002</v>
      </c>
      <c r="G16" s="167">
        <v>420.47</v>
      </c>
      <c r="H16" s="26"/>
      <c r="I16" s="27"/>
    </row>
    <row r="17" spans="1:11">
      <c r="A17" s="25"/>
      <c r="B17" s="170" t="s">
        <v>24</v>
      </c>
      <c r="C17" s="171"/>
      <c r="D17" s="169"/>
      <c r="E17" s="166"/>
      <c r="F17" s="167"/>
      <c r="G17" s="167">
        <v>0</v>
      </c>
      <c r="H17" s="28"/>
      <c r="I17" s="27"/>
      <c r="J17" s="2"/>
      <c r="K17" s="2"/>
    </row>
    <row r="18" spans="1:11">
      <c r="A18" s="25"/>
      <c r="B18" s="170"/>
      <c r="C18" s="171"/>
      <c r="D18" s="172"/>
      <c r="E18" s="166"/>
      <c r="F18" s="167"/>
      <c r="G18" s="167"/>
      <c r="I18" s="23"/>
      <c r="J18" s="249"/>
      <c r="K18" s="249"/>
    </row>
    <row r="19" spans="1:11" s="2" customFormat="1">
      <c r="A19" s="25"/>
      <c r="B19" s="173" t="s">
        <v>30</v>
      </c>
      <c r="E19" s="166"/>
      <c r="F19" s="174">
        <v>167381.38999999949</v>
      </c>
      <c r="G19" s="174">
        <v>430.81</v>
      </c>
      <c r="I19" s="29"/>
      <c r="J19" s="1"/>
      <c r="K19" s="1"/>
    </row>
    <row r="20" spans="1:11" s="2" customFormat="1">
      <c r="A20" s="30"/>
      <c r="B20" s="173"/>
      <c r="E20" s="166"/>
      <c r="F20" s="174"/>
      <c r="G20" s="174"/>
      <c r="I20" s="29"/>
    </row>
    <row r="21" spans="1:11">
      <c r="B21" s="175" t="s">
        <v>31</v>
      </c>
      <c r="C21" s="176"/>
      <c r="D21" s="176"/>
      <c r="E21" s="177"/>
      <c r="F21" s="178"/>
      <c r="G21" s="178"/>
      <c r="H21" s="18"/>
    </row>
    <row r="22" spans="1:11">
      <c r="A22" s="25"/>
      <c r="B22" s="170"/>
      <c r="C22" s="171"/>
      <c r="D22" s="171"/>
      <c r="E22" s="166"/>
      <c r="F22" s="167"/>
      <c r="G22" s="167"/>
      <c r="I22" s="27"/>
    </row>
    <row r="23" spans="1:11">
      <c r="A23" s="25"/>
      <c r="B23" s="170" t="s">
        <v>23</v>
      </c>
      <c r="C23" s="171"/>
      <c r="D23" s="169" t="s">
        <v>32</v>
      </c>
      <c r="E23" s="166"/>
      <c r="F23" s="167">
        <v>-33353.370000000003</v>
      </c>
      <c r="G23" s="167">
        <v>-85.04</v>
      </c>
      <c r="H23" s="31"/>
      <c r="I23" s="27"/>
    </row>
    <row r="24" spans="1:11">
      <c r="A24" s="25"/>
      <c r="B24" s="170" t="s">
        <v>22</v>
      </c>
      <c r="C24" s="171"/>
      <c r="D24" s="169"/>
      <c r="E24" s="166"/>
      <c r="F24" s="167">
        <v>0</v>
      </c>
      <c r="G24" s="167">
        <v>0</v>
      </c>
      <c r="I24" s="27"/>
    </row>
    <row r="25" spans="1:11" hidden="1">
      <c r="A25" s="32"/>
      <c r="B25" s="165" t="s">
        <v>33</v>
      </c>
      <c r="C25" s="168"/>
      <c r="D25" s="168"/>
      <c r="E25" s="179"/>
      <c r="F25" s="167" t="e">
        <v>#VALUE!</v>
      </c>
      <c r="G25" s="167">
        <v>0</v>
      </c>
      <c r="H25" s="27"/>
    </row>
    <row r="26" spans="1:11">
      <c r="A26" s="33"/>
      <c r="B26" s="180" t="s">
        <v>21</v>
      </c>
      <c r="C26" s="181"/>
      <c r="D26" s="169" t="s">
        <v>29</v>
      </c>
      <c r="E26" s="182"/>
      <c r="F26" s="167">
        <v>-910.66</v>
      </c>
      <c r="G26" s="167">
        <v>-131.74</v>
      </c>
      <c r="I26" s="27"/>
    </row>
    <row r="27" spans="1:11">
      <c r="A27" s="33"/>
      <c r="B27" s="180"/>
      <c r="C27" s="181"/>
      <c r="D27" s="181"/>
      <c r="E27" s="182"/>
      <c r="F27" s="167">
        <v>0</v>
      </c>
      <c r="G27" s="167"/>
      <c r="I27" s="27"/>
    </row>
    <row r="28" spans="1:11">
      <c r="A28" s="25"/>
      <c r="B28" s="173" t="s">
        <v>34</v>
      </c>
      <c r="C28" s="2"/>
      <c r="D28" s="169"/>
      <c r="E28" s="166"/>
      <c r="F28" s="174">
        <v>-34264.030000000006</v>
      </c>
      <c r="G28" s="174">
        <v>-216.78000000000003</v>
      </c>
      <c r="H28" s="27"/>
      <c r="J28" s="249"/>
    </row>
    <row r="29" spans="1:11">
      <c r="A29" s="25"/>
      <c r="B29" s="173"/>
      <c r="C29" s="2"/>
      <c r="D29" s="2"/>
      <c r="E29" s="166"/>
      <c r="F29" s="174"/>
      <c r="G29" s="174"/>
      <c r="H29" s="27"/>
    </row>
    <row r="30" spans="1:11">
      <c r="A30" s="25"/>
      <c r="B30" s="183" t="s">
        <v>35</v>
      </c>
      <c r="C30" s="184"/>
      <c r="D30" s="184"/>
      <c r="E30" s="185"/>
      <c r="F30" s="186">
        <v>133117.35999999949</v>
      </c>
      <c r="G30" s="186">
        <v>214.02999999999997</v>
      </c>
      <c r="H30" s="34"/>
      <c r="I30" s="110"/>
      <c r="J30" s="31"/>
      <c r="K30" s="31"/>
    </row>
    <row r="31" spans="1:11">
      <c r="F31" s="35"/>
      <c r="I31" s="110"/>
      <c r="J31" s="31"/>
      <c r="K31" s="31"/>
    </row>
    <row r="32" spans="1:11">
      <c r="B32" s="296" t="s">
        <v>36</v>
      </c>
      <c r="C32" s="296"/>
      <c r="D32" s="296"/>
      <c r="E32" s="296"/>
      <c r="F32" s="296"/>
      <c r="G32" s="296"/>
      <c r="J32" s="27"/>
    </row>
    <row r="33" spans="2:10">
      <c r="F33" s="27"/>
      <c r="H33" s="14"/>
      <c r="J33" s="36"/>
    </row>
    <row r="34" spans="2:10">
      <c r="B34" s="14" t="s">
        <v>37</v>
      </c>
      <c r="C34" s="14"/>
      <c r="D34" s="14"/>
      <c r="E34" s="14"/>
      <c r="H34" s="14"/>
      <c r="J34" s="36"/>
    </row>
    <row r="35" spans="2:10">
      <c r="B35" s="14"/>
      <c r="C35" s="14"/>
      <c r="D35" s="14"/>
      <c r="E35" s="14"/>
      <c r="H35" s="14"/>
      <c r="J35" s="36"/>
    </row>
    <row r="36" spans="2:10">
      <c r="B36" s="14"/>
      <c r="C36" s="14"/>
      <c r="D36" s="14"/>
      <c r="E36" s="14"/>
      <c r="H36" s="14"/>
      <c r="J36" s="36"/>
    </row>
    <row r="37" spans="2:10">
      <c r="B37" s="14"/>
      <c r="C37" s="14"/>
      <c r="D37" s="14"/>
      <c r="E37" s="14"/>
      <c r="H37" s="14"/>
      <c r="J37" s="36"/>
    </row>
    <row r="38" spans="2:10">
      <c r="B38" s="14"/>
      <c r="C38" s="14"/>
      <c r="D38" s="14"/>
      <c r="E38" s="14"/>
      <c r="H38" s="14"/>
      <c r="J38" s="36"/>
    </row>
    <row r="39" spans="2:10">
      <c r="B39" s="14"/>
      <c r="C39" s="14"/>
      <c r="D39" s="14"/>
      <c r="E39" s="14"/>
      <c r="F39" s="14"/>
      <c r="H39" s="14"/>
      <c r="J39" s="36"/>
    </row>
    <row r="40" spans="2:10" s="18" customFormat="1">
      <c r="B40" s="17"/>
      <c r="C40" s="37"/>
      <c r="F40" s="17"/>
      <c r="H40" s="17"/>
    </row>
    <row r="41" spans="2:10" s="3" customFormat="1">
      <c r="B41" s="19"/>
      <c r="C41" s="19"/>
      <c r="D41" s="19"/>
      <c r="G41" s="19"/>
      <c r="H41" s="19"/>
    </row>
  </sheetData>
  <mergeCells count="5">
    <mergeCell ref="B11:F11"/>
    <mergeCell ref="B12:G12"/>
    <mergeCell ref="B32:G32"/>
    <mergeCell ref="B7:G7"/>
    <mergeCell ref="B8:G8"/>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2E83D-7590-4EFB-89C4-9C653C00C7EE}">
  <dimension ref="A1:I19"/>
  <sheetViews>
    <sheetView workbookViewId="0">
      <selection activeCell="E16" sqref="E16"/>
    </sheetView>
  </sheetViews>
  <sheetFormatPr baseColWidth="10" defaultColWidth="12.6640625" defaultRowHeight="15.6"/>
  <cols>
    <col min="1" max="1" width="21.109375" style="205" customWidth="1"/>
    <col min="2" max="2" width="49" style="205" customWidth="1"/>
    <col min="3" max="3" width="19" style="205" bestFit="1" customWidth="1"/>
    <col min="4" max="4" width="13.88671875" style="205" bestFit="1" customWidth="1"/>
    <col min="5" max="5" width="13.33203125" style="205" customWidth="1"/>
    <col min="6" max="6" width="33.33203125" style="206" customWidth="1"/>
    <col min="7" max="7" width="36.6640625" style="207" customWidth="1"/>
    <col min="8" max="8" width="26.6640625" style="206" bestFit="1" customWidth="1"/>
    <col min="9" max="9" width="32.109375" style="205" customWidth="1"/>
    <col min="10" max="16384" width="12.6640625" style="205"/>
  </cols>
  <sheetData>
    <row r="1" spans="1:9" s="204" customFormat="1" ht="27.6">
      <c r="A1" s="198" t="s">
        <v>204</v>
      </c>
      <c r="B1" s="199" t="s">
        <v>205</v>
      </c>
      <c r="C1" s="198" t="s">
        <v>206</v>
      </c>
      <c r="D1" s="198" t="s">
        <v>207</v>
      </c>
      <c r="E1" s="200" t="s">
        <v>208</v>
      </c>
      <c r="F1" s="201" t="s">
        <v>209</v>
      </c>
      <c r="G1" s="202" t="s">
        <v>210</v>
      </c>
      <c r="H1" s="201" t="s">
        <v>211</v>
      </c>
      <c r="I1" s="203" t="s">
        <v>212</v>
      </c>
    </row>
    <row r="2" spans="1:9">
      <c r="A2" s="205" t="s">
        <v>213</v>
      </c>
      <c r="B2" s="205" t="s">
        <v>214</v>
      </c>
      <c r="C2" s="205" t="s">
        <v>215</v>
      </c>
      <c r="D2" s="205" t="s">
        <v>14</v>
      </c>
      <c r="E2" s="205" t="s">
        <v>216</v>
      </c>
      <c r="F2" s="206">
        <v>751153213</v>
      </c>
      <c r="G2" s="207">
        <v>2500</v>
      </c>
      <c r="H2" s="206">
        <v>300461.28519999998</v>
      </c>
      <c r="I2" s="206">
        <v>3633701807</v>
      </c>
    </row>
    <row r="3" spans="1:9">
      <c r="A3" s="205" t="s">
        <v>213</v>
      </c>
      <c r="B3" s="205" t="s">
        <v>217</v>
      </c>
      <c r="C3" s="205" t="s">
        <v>218</v>
      </c>
      <c r="D3" s="205" t="s">
        <v>17</v>
      </c>
      <c r="E3" s="205" t="s">
        <v>216</v>
      </c>
      <c r="F3" s="208">
        <v>100000</v>
      </c>
      <c r="G3" s="207">
        <v>2000</v>
      </c>
      <c r="H3" s="208">
        <v>50</v>
      </c>
      <c r="I3" s="208">
        <v>472916.58</v>
      </c>
    </row>
    <row r="10" spans="1:9">
      <c r="B10" s="205" t="s">
        <v>221</v>
      </c>
    </row>
    <row r="11" spans="1:9">
      <c r="A11" s="219" t="s">
        <v>204</v>
      </c>
      <c r="B11" s="219" t="s">
        <v>222</v>
      </c>
      <c r="C11" s="219" t="s">
        <v>223</v>
      </c>
      <c r="D11" s="219" t="s">
        <v>20</v>
      </c>
      <c r="E11" s="220" t="s">
        <v>224</v>
      </c>
      <c r="F11" s="221" t="s">
        <v>225</v>
      </c>
      <c r="G11" s="222" t="s">
        <v>226</v>
      </c>
    </row>
    <row r="12" spans="1:9">
      <c r="A12" s="223" t="s">
        <v>213</v>
      </c>
      <c r="B12" s="223" t="s">
        <v>214</v>
      </c>
      <c r="C12" s="223" t="s">
        <v>215</v>
      </c>
      <c r="D12" s="223" t="s">
        <v>14</v>
      </c>
      <c r="E12" s="223" t="s">
        <v>216</v>
      </c>
      <c r="F12" s="223" t="s">
        <v>227</v>
      </c>
      <c r="G12" s="224">
        <v>1250</v>
      </c>
    </row>
    <row r="13" spans="1:9">
      <c r="A13" s="223" t="s">
        <v>213</v>
      </c>
      <c r="B13" s="223" t="s">
        <v>214</v>
      </c>
      <c r="C13" s="223" t="s">
        <v>215</v>
      </c>
      <c r="D13" s="223" t="s">
        <v>14</v>
      </c>
      <c r="E13" s="223" t="s">
        <v>216</v>
      </c>
      <c r="F13" s="223" t="s">
        <v>228</v>
      </c>
      <c r="G13" s="224">
        <v>1250</v>
      </c>
    </row>
    <row r="14" spans="1:9">
      <c r="A14" s="223" t="s">
        <v>213</v>
      </c>
      <c r="B14" s="223" t="s">
        <v>217</v>
      </c>
      <c r="C14" s="223" t="s">
        <v>218</v>
      </c>
      <c r="D14" s="223" t="s">
        <v>17</v>
      </c>
      <c r="E14" s="223" t="s">
        <v>216</v>
      </c>
      <c r="F14" s="223" t="s">
        <v>227</v>
      </c>
      <c r="G14" s="224">
        <v>2000</v>
      </c>
    </row>
    <row r="18" spans="2:3">
      <c r="B18" s="223" t="s">
        <v>214</v>
      </c>
      <c r="C18" s="205">
        <f>COUNTIF($B$12:$B$15,B18)</f>
        <v>2</v>
      </c>
    </row>
    <row r="19" spans="2:3">
      <c r="B19" s="223" t="s">
        <v>217</v>
      </c>
      <c r="C19" s="205">
        <f>COUNTIF($B$12:$B$15,B19)</f>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B16A0-261B-4A32-A180-9F56D2197401}">
  <dimension ref="A1:K219"/>
  <sheetViews>
    <sheetView workbookViewId="0">
      <pane xSplit="2" ySplit="1" topLeftCell="F2" activePane="bottomRight" state="frozen"/>
      <selection activeCell="E16" sqref="E16"/>
      <selection pane="topRight" activeCell="E16" sqref="E16"/>
      <selection pane="bottomLeft" activeCell="E16" sqref="E16"/>
      <selection pane="bottomRight" activeCell="E16" sqref="E16"/>
    </sheetView>
  </sheetViews>
  <sheetFormatPr baseColWidth="10" defaultColWidth="12.6640625" defaultRowHeight="15.6"/>
  <cols>
    <col min="1" max="1" width="21.109375" style="205" customWidth="1"/>
    <col min="2" max="2" width="35" style="205" customWidth="1"/>
    <col min="3" max="3" width="19" style="205" bestFit="1" customWidth="1"/>
    <col min="4" max="4" width="13.88671875" style="205" bestFit="1" customWidth="1"/>
    <col min="5" max="5" width="13.33203125" style="205" customWidth="1"/>
    <col min="6" max="6" width="33.33203125" style="206" customWidth="1"/>
    <col min="7" max="7" width="36.6640625" style="207" customWidth="1"/>
    <col min="8" max="8" width="26.6640625" style="206" bestFit="1" customWidth="1"/>
    <col min="9" max="9" width="32.109375" style="205" customWidth="1"/>
    <col min="10" max="16384" width="12.6640625" style="205"/>
  </cols>
  <sheetData>
    <row r="1" spans="1:11" s="204" customFormat="1" ht="27.6">
      <c r="A1" s="209" t="s">
        <v>204</v>
      </c>
      <c r="B1" s="210" t="s">
        <v>205</v>
      </c>
      <c r="C1" s="209" t="s">
        <v>206</v>
      </c>
      <c r="D1" s="209" t="s">
        <v>207</v>
      </c>
      <c r="E1" s="211" t="s">
        <v>208</v>
      </c>
      <c r="F1" s="212" t="s">
        <v>209</v>
      </c>
      <c r="G1" s="213" t="s">
        <v>210</v>
      </c>
      <c r="H1" s="212" t="s">
        <v>211</v>
      </c>
      <c r="I1" s="214" t="s">
        <v>212</v>
      </c>
    </row>
    <row r="2" spans="1:11">
      <c r="A2" s="223" t="s">
        <v>213</v>
      </c>
      <c r="B2" s="223" t="s">
        <v>214</v>
      </c>
      <c r="C2" s="223" t="s">
        <v>215</v>
      </c>
      <c r="D2" s="223" t="s">
        <v>14</v>
      </c>
      <c r="E2" s="223" t="s">
        <v>301</v>
      </c>
      <c r="F2" s="230">
        <v>1425302776</v>
      </c>
      <c r="G2" s="224">
        <v>4690.2925699999996</v>
      </c>
      <c r="H2" s="230">
        <v>303883.55382999999</v>
      </c>
      <c r="I2" s="215">
        <v>3633701807</v>
      </c>
      <c r="K2" s="216"/>
    </row>
    <row r="3" spans="1:11">
      <c r="A3" s="223" t="s">
        <v>213</v>
      </c>
      <c r="B3" s="223" t="s">
        <v>217</v>
      </c>
      <c r="C3" s="223" t="s">
        <v>218</v>
      </c>
      <c r="D3" s="223" t="s">
        <v>17</v>
      </c>
      <c r="E3" s="223" t="s">
        <v>301</v>
      </c>
      <c r="F3" s="230">
        <v>147585.01999999999</v>
      </c>
      <c r="G3" s="224">
        <v>2933.990221</v>
      </c>
      <c r="H3" s="230">
        <v>50.301814</v>
      </c>
      <c r="I3" s="223">
        <v>461462.88</v>
      </c>
      <c r="K3" s="217"/>
    </row>
    <row r="10" spans="1:11">
      <c r="A10" s="225" t="s">
        <v>204</v>
      </c>
      <c r="B10" s="225" t="s">
        <v>222</v>
      </c>
      <c r="C10" s="225" t="s">
        <v>223</v>
      </c>
      <c r="D10" s="225" t="s">
        <v>20</v>
      </c>
      <c r="E10" s="226" t="s">
        <v>224</v>
      </c>
      <c r="F10" s="227" t="s">
        <v>225</v>
      </c>
      <c r="G10" s="228" t="s">
        <v>226</v>
      </c>
    </row>
    <row r="11" spans="1:11">
      <c r="A11" s="223" t="s">
        <v>213</v>
      </c>
      <c r="B11" s="223" t="s">
        <v>214</v>
      </c>
      <c r="C11" s="223" t="s">
        <v>215</v>
      </c>
      <c r="D11" s="223" t="s">
        <v>14</v>
      </c>
      <c r="E11" s="223" t="s">
        <v>301</v>
      </c>
      <c r="F11" s="223" t="s">
        <v>227</v>
      </c>
      <c r="G11" s="224">
        <v>1230.0827429999999</v>
      </c>
      <c r="I11" s="223" t="s">
        <v>214</v>
      </c>
      <c r="J11" s="205">
        <f>COUNTIF($B$11:$B$219,I11)</f>
        <v>193</v>
      </c>
    </row>
    <row r="12" spans="1:11">
      <c r="A12" s="223" t="s">
        <v>213</v>
      </c>
      <c r="B12" s="223" t="s">
        <v>214</v>
      </c>
      <c r="C12" s="223" t="s">
        <v>215</v>
      </c>
      <c r="D12" s="223" t="s">
        <v>14</v>
      </c>
      <c r="E12" s="223" t="s">
        <v>301</v>
      </c>
      <c r="F12" s="223" t="s">
        <v>302</v>
      </c>
      <c r="G12" s="224">
        <v>4.2994659999999998</v>
      </c>
      <c r="I12" s="223" t="s">
        <v>217</v>
      </c>
      <c r="J12" s="205">
        <f>COUNTIF($B$11:$B$219,I12)</f>
        <v>16</v>
      </c>
    </row>
    <row r="13" spans="1:11">
      <c r="A13" s="223" t="s">
        <v>213</v>
      </c>
      <c r="B13" s="223" t="s">
        <v>214</v>
      </c>
      <c r="C13" s="223" t="s">
        <v>215</v>
      </c>
      <c r="D13" s="223" t="s">
        <v>14</v>
      </c>
      <c r="E13" s="223" t="s">
        <v>301</v>
      </c>
      <c r="F13" s="223" t="s">
        <v>303</v>
      </c>
      <c r="G13" s="224">
        <v>0.98793699999999995</v>
      </c>
    </row>
    <row r="14" spans="1:11">
      <c r="A14" s="223" t="s">
        <v>213</v>
      </c>
      <c r="B14" s="223" t="s">
        <v>214</v>
      </c>
      <c r="C14" s="223" t="s">
        <v>215</v>
      </c>
      <c r="D14" s="223" t="s">
        <v>14</v>
      </c>
      <c r="E14" s="223" t="s">
        <v>301</v>
      </c>
      <c r="F14" s="223" t="s">
        <v>304</v>
      </c>
      <c r="G14" s="224">
        <v>19.829993999999999</v>
      </c>
    </row>
    <row r="15" spans="1:11">
      <c r="A15" s="223" t="s">
        <v>213</v>
      </c>
      <c r="B15" s="223" t="s">
        <v>214</v>
      </c>
      <c r="C15" s="223" t="s">
        <v>215</v>
      </c>
      <c r="D15" s="223" t="s">
        <v>14</v>
      </c>
      <c r="E15" s="223" t="s">
        <v>301</v>
      </c>
      <c r="F15" s="223" t="s">
        <v>229</v>
      </c>
      <c r="G15" s="224">
        <v>3.316011</v>
      </c>
    </row>
    <row r="16" spans="1:11">
      <c r="A16" s="223" t="s">
        <v>213</v>
      </c>
      <c r="B16" s="223" t="s">
        <v>214</v>
      </c>
      <c r="C16" s="223" t="s">
        <v>215</v>
      </c>
      <c r="D16" s="223" t="s">
        <v>14</v>
      </c>
      <c r="E16" s="223" t="s">
        <v>301</v>
      </c>
      <c r="F16" s="223" t="s">
        <v>230</v>
      </c>
      <c r="G16" s="224">
        <v>0.99480299999999999</v>
      </c>
    </row>
    <row r="17" spans="1:7">
      <c r="A17" s="223" t="s">
        <v>213</v>
      </c>
      <c r="B17" s="223" t="s">
        <v>214</v>
      </c>
      <c r="C17" s="223" t="s">
        <v>215</v>
      </c>
      <c r="D17" s="223" t="s">
        <v>14</v>
      </c>
      <c r="E17" s="223" t="s">
        <v>301</v>
      </c>
      <c r="F17" s="223" t="s">
        <v>231</v>
      </c>
      <c r="G17" s="224">
        <v>1.346514</v>
      </c>
    </row>
    <row r="18" spans="1:7">
      <c r="A18" s="223" t="s">
        <v>213</v>
      </c>
      <c r="B18" s="223" t="s">
        <v>214</v>
      </c>
      <c r="C18" s="223" t="s">
        <v>215</v>
      </c>
      <c r="D18" s="223" t="s">
        <v>14</v>
      </c>
      <c r="E18" s="223" t="s">
        <v>301</v>
      </c>
      <c r="F18" s="223" t="s">
        <v>232</v>
      </c>
      <c r="G18" s="224">
        <v>3.212215</v>
      </c>
    </row>
    <row r="19" spans="1:7">
      <c r="A19" s="223" t="s">
        <v>213</v>
      </c>
      <c r="B19" s="223" t="s">
        <v>214</v>
      </c>
      <c r="C19" s="223" t="s">
        <v>215</v>
      </c>
      <c r="D19" s="223" t="s">
        <v>14</v>
      </c>
      <c r="E19" s="223" t="s">
        <v>301</v>
      </c>
      <c r="F19" s="223" t="s">
        <v>233</v>
      </c>
      <c r="G19" s="224">
        <v>0.99486799999999997</v>
      </c>
    </row>
    <row r="20" spans="1:7">
      <c r="A20" s="223" t="s">
        <v>213</v>
      </c>
      <c r="B20" s="223" t="s">
        <v>214</v>
      </c>
      <c r="C20" s="223" t="s">
        <v>215</v>
      </c>
      <c r="D20" s="223" t="s">
        <v>14</v>
      </c>
      <c r="E20" s="223" t="s">
        <v>301</v>
      </c>
      <c r="F20" s="223" t="s">
        <v>305</v>
      </c>
      <c r="G20" s="224">
        <v>16.613516000000001</v>
      </c>
    </row>
    <row r="21" spans="1:7">
      <c r="A21" s="223" t="s">
        <v>213</v>
      </c>
      <c r="B21" s="223" t="s">
        <v>214</v>
      </c>
      <c r="C21" s="223" t="s">
        <v>215</v>
      </c>
      <c r="D21" s="223" t="s">
        <v>14</v>
      </c>
      <c r="E21" s="223" t="s">
        <v>301</v>
      </c>
      <c r="F21" s="223" t="s">
        <v>236</v>
      </c>
      <c r="G21" s="224">
        <v>0.99435499999999999</v>
      </c>
    </row>
    <row r="22" spans="1:7">
      <c r="A22" s="223" t="s">
        <v>213</v>
      </c>
      <c r="B22" s="223" t="s">
        <v>214</v>
      </c>
      <c r="C22" s="223" t="s">
        <v>215</v>
      </c>
      <c r="D22" s="223" t="s">
        <v>14</v>
      </c>
      <c r="E22" s="223" t="s">
        <v>301</v>
      </c>
      <c r="F22" s="223" t="s">
        <v>306</v>
      </c>
      <c r="G22" s="224">
        <v>0.99249600000000004</v>
      </c>
    </row>
    <row r="23" spans="1:7">
      <c r="A23" s="223" t="s">
        <v>213</v>
      </c>
      <c r="B23" s="223" t="s">
        <v>214</v>
      </c>
      <c r="C23" s="223" t="s">
        <v>215</v>
      </c>
      <c r="D23" s="223" t="s">
        <v>14</v>
      </c>
      <c r="E23" s="223" t="s">
        <v>301</v>
      </c>
      <c r="F23" s="223" t="s">
        <v>307</v>
      </c>
      <c r="G23" s="224">
        <v>1.323534</v>
      </c>
    </row>
    <row r="24" spans="1:7">
      <c r="A24" s="223" t="s">
        <v>213</v>
      </c>
      <c r="B24" s="223" t="s">
        <v>214</v>
      </c>
      <c r="C24" s="223" t="s">
        <v>215</v>
      </c>
      <c r="D24" s="223" t="s">
        <v>14</v>
      </c>
      <c r="E24" s="223" t="s">
        <v>301</v>
      </c>
      <c r="F24" s="223" t="s">
        <v>238</v>
      </c>
      <c r="G24" s="224">
        <v>4.9471290000000003</v>
      </c>
    </row>
    <row r="25" spans="1:7">
      <c r="A25" s="223" t="s">
        <v>213</v>
      </c>
      <c r="B25" s="223" t="s">
        <v>214</v>
      </c>
      <c r="C25" s="223" t="s">
        <v>215</v>
      </c>
      <c r="D25" s="223" t="s">
        <v>14</v>
      </c>
      <c r="E25" s="223" t="s">
        <v>301</v>
      </c>
      <c r="F25" s="223" t="s">
        <v>308</v>
      </c>
      <c r="G25" s="224">
        <v>0.99265000000000003</v>
      </c>
    </row>
    <row r="26" spans="1:7">
      <c r="A26" s="223" t="s">
        <v>213</v>
      </c>
      <c r="B26" s="223" t="s">
        <v>214</v>
      </c>
      <c r="C26" s="223" t="s">
        <v>215</v>
      </c>
      <c r="D26" s="223" t="s">
        <v>14</v>
      </c>
      <c r="E26" s="223" t="s">
        <v>301</v>
      </c>
      <c r="F26" s="223" t="s">
        <v>309</v>
      </c>
      <c r="G26" s="224">
        <v>0.99170800000000003</v>
      </c>
    </row>
    <row r="27" spans="1:7">
      <c r="A27" s="223" t="s">
        <v>213</v>
      </c>
      <c r="B27" s="223" t="s">
        <v>214</v>
      </c>
      <c r="C27" s="223" t="s">
        <v>215</v>
      </c>
      <c r="D27" s="223" t="s">
        <v>14</v>
      </c>
      <c r="E27" s="223" t="s">
        <v>301</v>
      </c>
      <c r="F27" s="223" t="s">
        <v>310</v>
      </c>
      <c r="G27" s="224">
        <v>0.98827699999999996</v>
      </c>
    </row>
    <row r="28" spans="1:7">
      <c r="A28" s="223" t="s">
        <v>213</v>
      </c>
      <c r="B28" s="223" t="s">
        <v>214</v>
      </c>
      <c r="C28" s="223" t="s">
        <v>215</v>
      </c>
      <c r="D28" s="223" t="s">
        <v>14</v>
      </c>
      <c r="E28" s="223" t="s">
        <v>301</v>
      </c>
      <c r="F28" s="223" t="s">
        <v>239</v>
      </c>
      <c r="G28" s="224">
        <v>1.9866969999999999</v>
      </c>
    </row>
    <row r="29" spans="1:7">
      <c r="A29" s="223" t="s">
        <v>213</v>
      </c>
      <c r="B29" s="223" t="s">
        <v>214</v>
      </c>
      <c r="C29" s="223" t="s">
        <v>215</v>
      </c>
      <c r="D29" s="223" t="s">
        <v>14</v>
      </c>
      <c r="E29" s="223" t="s">
        <v>301</v>
      </c>
      <c r="F29" s="223" t="s">
        <v>311</v>
      </c>
      <c r="G29" s="224">
        <v>10.912312999999999</v>
      </c>
    </row>
    <row r="30" spans="1:7">
      <c r="A30" s="223" t="s">
        <v>213</v>
      </c>
      <c r="B30" s="223" t="s">
        <v>214</v>
      </c>
      <c r="C30" s="223" t="s">
        <v>215</v>
      </c>
      <c r="D30" s="223" t="s">
        <v>14</v>
      </c>
      <c r="E30" s="223" t="s">
        <v>301</v>
      </c>
      <c r="F30" s="223" t="s">
        <v>240</v>
      </c>
      <c r="G30" s="224">
        <v>2.8944049999999999</v>
      </c>
    </row>
    <row r="31" spans="1:7">
      <c r="A31" s="223" t="s">
        <v>213</v>
      </c>
      <c r="B31" s="223" t="s">
        <v>214</v>
      </c>
      <c r="C31" s="223" t="s">
        <v>215</v>
      </c>
      <c r="D31" s="223" t="s">
        <v>14</v>
      </c>
      <c r="E31" s="223" t="s">
        <v>301</v>
      </c>
      <c r="F31" s="223" t="s">
        <v>241</v>
      </c>
      <c r="G31" s="224">
        <v>0.99402199999999996</v>
      </c>
    </row>
    <row r="32" spans="1:7">
      <c r="A32" s="223" t="s">
        <v>213</v>
      </c>
      <c r="B32" s="223" t="s">
        <v>214</v>
      </c>
      <c r="C32" s="223" t="s">
        <v>215</v>
      </c>
      <c r="D32" s="223" t="s">
        <v>14</v>
      </c>
      <c r="E32" s="223" t="s">
        <v>301</v>
      </c>
      <c r="F32" s="223" t="s">
        <v>242</v>
      </c>
      <c r="G32" s="224">
        <v>0.99341299999999999</v>
      </c>
    </row>
    <row r="33" spans="1:7">
      <c r="A33" s="223" t="s">
        <v>213</v>
      </c>
      <c r="B33" s="223" t="s">
        <v>214</v>
      </c>
      <c r="C33" s="223" t="s">
        <v>215</v>
      </c>
      <c r="D33" s="223" t="s">
        <v>14</v>
      </c>
      <c r="E33" s="223" t="s">
        <v>301</v>
      </c>
      <c r="F33" s="223" t="s">
        <v>312</v>
      </c>
      <c r="G33" s="224">
        <v>0.98995200000000005</v>
      </c>
    </row>
    <row r="34" spans="1:7">
      <c r="A34" s="223" t="s">
        <v>213</v>
      </c>
      <c r="B34" s="223" t="s">
        <v>214</v>
      </c>
      <c r="C34" s="223" t="s">
        <v>215</v>
      </c>
      <c r="D34" s="223" t="s">
        <v>14</v>
      </c>
      <c r="E34" s="223" t="s">
        <v>301</v>
      </c>
      <c r="F34" s="223" t="s">
        <v>313</v>
      </c>
      <c r="G34" s="224">
        <v>0.99265000000000003</v>
      </c>
    </row>
    <row r="35" spans="1:7">
      <c r="A35" s="223" t="s">
        <v>213</v>
      </c>
      <c r="B35" s="223" t="s">
        <v>214</v>
      </c>
      <c r="C35" s="223" t="s">
        <v>215</v>
      </c>
      <c r="D35" s="223" t="s">
        <v>14</v>
      </c>
      <c r="E35" s="223" t="s">
        <v>301</v>
      </c>
      <c r="F35" s="223" t="s">
        <v>314</v>
      </c>
      <c r="G35" s="224">
        <v>0.98944500000000002</v>
      </c>
    </row>
    <row r="36" spans="1:7">
      <c r="A36" s="223" t="s">
        <v>213</v>
      </c>
      <c r="B36" s="223" t="s">
        <v>214</v>
      </c>
      <c r="C36" s="223" t="s">
        <v>215</v>
      </c>
      <c r="D36" s="223" t="s">
        <v>14</v>
      </c>
      <c r="E36" s="223" t="s">
        <v>301</v>
      </c>
      <c r="F36" s="223" t="s">
        <v>315</v>
      </c>
      <c r="G36" s="224">
        <v>1.650474</v>
      </c>
    </row>
    <row r="37" spans="1:7">
      <c r="A37" s="223" t="s">
        <v>213</v>
      </c>
      <c r="B37" s="223" t="s">
        <v>214</v>
      </c>
      <c r="C37" s="223" t="s">
        <v>215</v>
      </c>
      <c r="D37" s="223" t="s">
        <v>14</v>
      </c>
      <c r="E37" s="223" t="s">
        <v>301</v>
      </c>
      <c r="F37" s="223" t="s">
        <v>243</v>
      </c>
      <c r="G37" s="224">
        <v>6.9999999999999999E-6</v>
      </c>
    </row>
    <row r="38" spans="1:7">
      <c r="A38" s="223" t="s">
        <v>213</v>
      </c>
      <c r="B38" s="223" t="s">
        <v>214</v>
      </c>
      <c r="C38" s="223" t="s">
        <v>215</v>
      </c>
      <c r="D38" s="223" t="s">
        <v>14</v>
      </c>
      <c r="E38" s="223" t="s">
        <v>301</v>
      </c>
      <c r="F38" s="223" t="s">
        <v>316</v>
      </c>
      <c r="G38" s="224">
        <v>0.98827699999999996</v>
      </c>
    </row>
    <row r="39" spans="1:7">
      <c r="A39" s="223" t="s">
        <v>213</v>
      </c>
      <c r="B39" s="223" t="s">
        <v>214</v>
      </c>
      <c r="C39" s="223" t="s">
        <v>215</v>
      </c>
      <c r="D39" s="223" t="s">
        <v>14</v>
      </c>
      <c r="E39" s="223" t="s">
        <v>301</v>
      </c>
      <c r="F39" s="223" t="s">
        <v>244</v>
      </c>
      <c r="G39" s="224">
        <v>1.6569940000000001</v>
      </c>
    </row>
    <row r="40" spans="1:7">
      <c r="A40" s="223" t="s">
        <v>213</v>
      </c>
      <c r="B40" s="223" t="s">
        <v>214</v>
      </c>
      <c r="C40" s="223" t="s">
        <v>215</v>
      </c>
      <c r="D40" s="223" t="s">
        <v>14</v>
      </c>
      <c r="E40" s="223" t="s">
        <v>301</v>
      </c>
      <c r="F40" s="223" t="s">
        <v>317</v>
      </c>
      <c r="G40" s="224">
        <v>0.99154900000000001</v>
      </c>
    </row>
    <row r="41" spans="1:7">
      <c r="A41" s="223" t="s">
        <v>213</v>
      </c>
      <c r="B41" s="223" t="s">
        <v>214</v>
      </c>
      <c r="C41" s="223" t="s">
        <v>215</v>
      </c>
      <c r="D41" s="223" t="s">
        <v>14</v>
      </c>
      <c r="E41" s="223" t="s">
        <v>301</v>
      </c>
      <c r="F41" s="223" t="s">
        <v>318</v>
      </c>
      <c r="G41" s="224">
        <v>0.98827699999999996</v>
      </c>
    </row>
    <row r="42" spans="1:7">
      <c r="A42" s="223" t="s">
        <v>213</v>
      </c>
      <c r="B42" s="223" t="s">
        <v>214</v>
      </c>
      <c r="C42" s="223" t="s">
        <v>215</v>
      </c>
      <c r="D42" s="223" t="s">
        <v>14</v>
      </c>
      <c r="E42" s="223" t="s">
        <v>301</v>
      </c>
      <c r="F42" s="223" t="s">
        <v>245</v>
      </c>
      <c r="G42" s="224">
        <v>1.655688</v>
      </c>
    </row>
    <row r="43" spans="1:7">
      <c r="A43" s="223" t="s">
        <v>213</v>
      </c>
      <c r="B43" s="223" t="s">
        <v>214</v>
      </c>
      <c r="C43" s="223" t="s">
        <v>215</v>
      </c>
      <c r="D43" s="223" t="s">
        <v>14</v>
      </c>
      <c r="E43" s="223" t="s">
        <v>301</v>
      </c>
      <c r="F43" s="223" t="s">
        <v>319</v>
      </c>
      <c r="G43" s="224">
        <v>0.990116</v>
      </c>
    </row>
    <row r="44" spans="1:7">
      <c r="A44" s="223" t="s">
        <v>213</v>
      </c>
      <c r="B44" s="223" t="s">
        <v>214</v>
      </c>
      <c r="C44" s="223" t="s">
        <v>215</v>
      </c>
      <c r="D44" s="223" t="s">
        <v>14</v>
      </c>
      <c r="E44" s="223" t="s">
        <v>301</v>
      </c>
      <c r="F44" s="223" t="s">
        <v>320</v>
      </c>
      <c r="G44" s="224">
        <v>3.2931240000000002</v>
      </c>
    </row>
    <row r="45" spans="1:7">
      <c r="A45" s="223" t="s">
        <v>213</v>
      </c>
      <c r="B45" s="223" t="s">
        <v>214</v>
      </c>
      <c r="C45" s="223" t="s">
        <v>215</v>
      </c>
      <c r="D45" s="223" t="s">
        <v>14</v>
      </c>
      <c r="E45" s="223" t="s">
        <v>301</v>
      </c>
      <c r="F45" s="223" t="s">
        <v>321</v>
      </c>
      <c r="G45" s="224">
        <v>0.99265000000000003</v>
      </c>
    </row>
    <row r="46" spans="1:7">
      <c r="A46" s="223" t="s">
        <v>213</v>
      </c>
      <c r="B46" s="223" t="s">
        <v>214</v>
      </c>
      <c r="C46" s="223" t="s">
        <v>215</v>
      </c>
      <c r="D46" s="223" t="s">
        <v>14</v>
      </c>
      <c r="E46" s="223" t="s">
        <v>301</v>
      </c>
      <c r="F46" s="223" t="s">
        <v>246</v>
      </c>
      <c r="G46" s="224">
        <v>0.99486799999999997</v>
      </c>
    </row>
    <row r="47" spans="1:7">
      <c r="A47" s="223" t="s">
        <v>213</v>
      </c>
      <c r="B47" s="223" t="s">
        <v>214</v>
      </c>
      <c r="C47" s="223" t="s">
        <v>215</v>
      </c>
      <c r="D47" s="223" t="s">
        <v>14</v>
      </c>
      <c r="E47" s="223" t="s">
        <v>301</v>
      </c>
      <c r="F47" s="223" t="s">
        <v>322</v>
      </c>
      <c r="G47" s="224">
        <v>1.156379</v>
      </c>
    </row>
    <row r="48" spans="1:7">
      <c r="A48" s="223" t="s">
        <v>213</v>
      </c>
      <c r="B48" s="223" t="s">
        <v>214</v>
      </c>
      <c r="C48" s="223" t="s">
        <v>215</v>
      </c>
      <c r="D48" s="223" t="s">
        <v>14</v>
      </c>
      <c r="E48" s="223" t="s">
        <v>301</v>
      </c>
      <c r="F48" s="223" t="s">
        <v>247</v>
      </c>
      <c r="G48" s="224">
        <v>0.99504899999999996</v>
      </c>
    </row>
    <row r="49" spans="1:7">
      <c r="A49" s="223" t="s">
        <v>213</v>
      </c>
      <c r="B49" s="223" t="s">
        <v>214</v>
      </c>
      <c r="C49" s="223" t="s">
        <v>215</v>
      </c>
      <c r="D49" s="223" t="s">
        <v>14</v>
      </c>
      <c r="E49" s="223" t="s">
        <v>301</v>
      </c>
      <c r="F49" s="223" t="s">
        <v>323</v>
      </c>
      <c r="G49" s="224">
        <v>1.648517</v>
      </c>
    </row>
    <row r="50" spans="1:7">
      <c r="A50" s="223" t="s">
        <v>213</v>
      </c>
      <c r="B50" s="223" t="s">
        <v>214</v>
      </c>
      <c r="C50" s="223" t="s">
        <v>215</v>
      </c>
      <c r="D50" s="223" t="s">
        <v>14</v>
      </c>
      <c r="E50" s="223" t="s">
        <v>301</v>
      </c>
      <c r="F50" s="223" t="s">
        <v>228</v>
      </c>
      <c r="G50" s="224">
        <v>1250</v>
      </c>
    </row>
    <row r="51" spans="1:7">
      <c r="A51" s="223" t="s">
        <v>213</v>
      </c>
      <c r="B51" s="223" t="s">
        <v>214</v>
      </c>
      <c r="C51" s="223" t="s">
        <v>215</v>
      </c>
      <c r="D51" s="223" t="s">
        <v>14</v>
      </c>
      <c r="E51" s="223" t="s">
        <v>301</v>
      </c>
      <c r="F51" s="223" t="s">
        <v>324</v>
      </c>
      <c r="G51" s="224">
        <v>0.99170800000000003</v>
      </c>
    </row>
    <row r="52" spans="1:7">
      <c r="A52" s="223" t="s">
        <v>213</v>
      </c>
      <c r="B52" s="223" t="s">
        <v>214</v>
      </c>
      <c r="C52" s="223" t="s">
        <v>215</v>
      </c>
      <c r="D52" s="223" t="s">
        <v>14</v>
      </c>
      <c r="E52" s="223" t="s">
        <v>301</v>
      </c>
      <c r="F52" s="223" t="s">
        <v>248</v>
      </c>
      <c r="G52" s="224">
        <v>3.307804</v>
      </c>
    </row>
    <row r="53" spans="1:7">
      <c r="A53" s="223" t="s">
        <v>213</v>
      </c>
      <c r="B53" s="223" t="s">
        <v>214</v>
      </c>
      <c r="C53" s="223" t="s">
        <v>215</v>
      </c>
      <c r="D53" s="223" t="s">
        <v>14</v>
      </c>
      <c r="E53" s="223" t="s">
        <v>301</v>
      </c>
      <c r="F53" s="223" t="s">
        <v>325</v>
      </c>
      <c r="G53" s="224">
        <v>2.6377350000000002</v>
      </c>
    </row>
    <row r="54" spans="1:7">
      <c r="A54" s="223" t="s">
        <v>213</v>
      </c>
      <c r="B54" s="223" t="s">
        <v>214</v>
      </c>
      <c r="C54" s="223" t="s">
        <v>215</v>
      </c>
      <c r="D54" s="223" t="s">
        <v>14</v>
      </c>
      <c r="E54" s="223" t="s">
        <v>301</v>
      </c>
      <c r="F54" s="223" t="s">
        <v>326</v>
      </c>
      <c r="G54" s="224">
        <v>3.2942559999999999</v>
      </c>
    </row>
    <row r="55" spans="1:7">
      <c r="A55" s="223" t="s">
        <v>213</v>
      </c>
      <c r="B55" s="223" t="s">
        <v>214</v>
      </c>
      <c r="C55" s="223" t="s">
        <v>215</v>
      </c>
      <c r="D55" s="223" t="s">
        <v>14</v>
      </c>
      <c r="E55" s="223" t="s">
        <v>301</v>
      </c>
      <c r="F55" s="223" t="s">
        <v>327</v>
      </c>
      <c r="G55" s="224">
        <v>29.718810000000001</v>
      </c>
    </row>
    <row r="56" spans="1:7">
      <c r="A56" s="223" t="s">
        <v>213</v>
      </c>
      <c r="B56" s="223" t="s">
        <v>214</v>
      </c>
      <c r="C56" s="223" t="s">
        <v>215</v>
      </c>
      <c r="D56" s="223" t="s">
        <v>14</v>
      </c>
      <c r="E56" s="223" t="s">
        <v>301</v>
      </c>
      <c r="F56" s="223" t="s">
        <v>328</v>
      </c>
      <c r="G56" s="224">
        <v>0.98944500000000002</v>
      </c>
    </row>
    <row r="57" spans="1:7">
      <c r="A57" s="223" t="s">
        <v>213</v>
      </c>
      <c r="B57" s="223" t="s">
        <v>214</v>
      </c>
      <c r="C57" s="223" t="s">
        <v>215</v>
      </c>
      <c r="D57" s="223" t="s">
        <v>14</v>
      </c>
      <c r="E57" s="223" t="s">
        <v>301</v>
      </c>
      <c r="F57" s="223" t="s">
        <v>249</v>
      </c>
      <c r="G57" s="224">
        <v>2.9774050000000001</v>
      </c>
    </row>
    <row r="58" spans="1:7">
      <c r="A58" s="223" t="s">
        <v>213</v>
      </c>
      <c r="B58" s="223" t="s">
        <v>214</v>
      </c>
      <c r="C58" s="223" t="s">
        <v>215</v>
      </c>
      <c r="D58" s="223" t="s">
        <v>14</v>
      </c>
      <c r="E58" s="223" t="s">
        <v>301</v>
      </c>
      <c r="F58" s="223" t="s">
        <v>329</v>
      </c>
      <c r="G58" s="224">
        <v>1.4853019999999999</v>
      </c>
    </row>
    <row r="59" spans="1:7">
      <c r="A59" s="223" t="s">
        <v>213</v>
      </c>
      <c r="B59" s="223" t="s">
        <v>214</v>
      </c>
      <c r="C59" s="223" t="s">
        <v>215</v>
      </c>
      <c r="D59" s="223" t="s">
        <v>14</v>
      </c>
      <c r="E59" s="223" t="s">
        <v>301</v>
      </c>
      <c r="F59" s="223" t="s">
        <v>330</v>
      </c>
      <c r="G59" s="224">
        <v>1.645367</v>
      </c>
    </row>
    <row r="60" spans="1:7">
      <c r="A60" s="223" t="s">
        <v>213</v>
      </c>
      <c r="B60" s="223" t="s">
        <v>214</v>
      </c>
      <c r="C60" s="223" t="s">
        <v>215</v>
      </c>
      <c r="D60" s="223" t="s">
        <v>14</v>
      </c>
      <c r="E60" s="223" t="s">
        <v>301</v>
      </c>
      <c r="F60" s="223" t="s">
        <v>331</v>
      </c>
      <c r="G60" s="224">
        <v>3.3083179999999999</v>
      </c>
    </row>
    <row r="61" spans="1:7">
      <c r="A61" s="223" t="s">
        <v>213</v>
      </c>
      <c r="B61" s="223" t="s">
        <v>214</v>
      </c>
      <c r="C61" s="223" t="s">
        <v>215</v>
      </c>
      <c r="D61" s="223" t="s">
        <v>14</v>
      </c>
      <c r="E61" s="223" t="s">
        <v>301</v>
      </c>
      <c r="F61" s="223" t="s">
        <v>332</v>
      </c>
      <c r="G61" s="224">
        <v>0.98793699999999995</v>
      </c>
    </row>
    <row r="62" spans="1:7">
      <c r="A62" s="223" t="s">
        <v>213</v>
      </c>
      <c r="B62" s="223" t="s">
        <v>214</v>
      </c>
      <c r="C62" s="223" t="s">
        <v>215</v>
      </c>
      <c r="D62" s="223" t="s">
        <v>14</v>
      </c>
      <c r="E62" s="223" t="s">
        <v>301</v>
      </c>
      <c r="F62" s="223" t="s">
        <v>250</v>
      </c>
      <c r="G62" s="224">
        <v>1.492205</v>
      </c>
    </row>
    <row r="63" spans="1:7">
      <c r="A63" s="223" t="s">
        <v>213</v>
      </c>
      <c r="B63" s="223" t="s">
        <v>214</v>
      </c>
      <c r="C63" s="223" t="s">
        <v>215</v>
      </c>
      <c r="D63" s="223" t="s">
        <v>14</v>
      </c>
      <c r="E63" s="223" t="s">
        <v>301</v>
      </c>
      <c r="F63" s="223" t="s">
        <v>251</v>
      </c>
      <c r="G63" s="224">
        <v>33.111201000000001</v>
      </c>
    </row>
    <row r="64" spans="1:7">
      <c r="A64" s="223" t="s">
        <v>213</v>
      </c>
      <c r="B64" s="223" t="s">
        <v>214</v>
      </c>
      <c r="C64" s="223" t="s">
        <v>215</v>
      </c>
      <c r="D64" s="223" t="s">
        <v>14</v>
      </c>
      <c r="E64" s="223" t="s">
        <v>301</v>
      </c>
      <c r="F64" s="223" t="s">
        <v>252</v>
      </c>
      <c r="G64" s="224">
        <v>5.3999999999999998E-5</v>
      </c>
    </row>
    <row r="65" spans="1:7">
      <c r="A65" s="223" t="s">
        <v>213</v>
      </c>
      <c r="B65" s="223" t="s">
        <v>214</v>
      </c>
      <c r="C65" s="223" t="s">
        <v>215</v>
      </c>
      <c r="D65" s="223" t="s">
        <v>14</v>
      </c>
      <c r="E65" s="223" t="s">
        <v>301</v>
      </c>
      <c r="F65" s="223" t="s">
        <v>255</v>
      </c>
      <c r="G65" s="224">
        <v>0.99329800000000001</v>
      </c>
    </row>
    <row r="66" spans="1:7">
      <c r="A66" s="223" t="s">
        <v>213</v>
      </c>
      <c r="B66" s="223" t="s">
        <v>214</v>
      </c>
      <c r="C66" s="223" t="s">
        <v>215</v>
      </c>
      <c r="D66" s="223" t="s">
        <v>14</v>
      </c>
      <c r="E66" s="223" t="s">
        <v>301</v>
      </c>
      <c r="F66" s="223" t="s">
        <v>333</v>
      </c>
      <c r="G66" s="224">
        <v>13.173627</v>
      </c>
    </row>
    <row r="67" spans="1:7">
      <c r="A67" s="223" t="s">
        <v>213</v>
      </c>
      <c r="B67" s="223" t="s">
        <v>214</v>
      </c>
      <c r="C67" s="223" t="s">
        <v>215</v>
      </c>
      <c r="D67" s="223" t="s">
        <v>14</v>
      </c>
      <c r="E67" s="223" t="s">
        <v>301</v>
      </c>
      <c r="F67" s="223" t="s">
        <v>334</v>
      </c>
      <c r="G67" s="224">
        <v>0.99265000000000003</v>
      </c>
    </row>
    <row r="68" spans="1:7">
      <c r="A68" s="223" t="s">
        <v>213</v>
      </c>
      <c r="B68" s="223" t="s">
        <v>214</v>
      </c>
      <c r="C68" s="223" t="s">
        <v>215</v>
      </c>
      <c r="D68" s="223" t="s">
        <v>14</v>
      </c>
      <c r="E68" s="223" t="s">
        <v>301</v>
      </c>
      <c r="F68" s="223" t="s">
        <v>335</v>
      </c>
      <c r="G68" s="224">
        <v>4.9553880000000001</v>
      </c>
    </row>
    <row r="69" spans="1:7">
      <c r="A69" s="223" t="s">
        <v>213</v>
      </c>
      <c r="B69" s="223" t="s">
        <v>214</v>
      </c>
      <c r="C69" s="223" t="s">
        <v>215</v>
      </c>
      <c r="D69" s="223" t="s">
        <v>14</v>
      </c>
      <c r="E69" s="223" t="s">
        <v>301</v>
      </c>
      <c r="F69" s="223" t="s">
        <v>256</v>
      </c>
      <c r="G69" s="224">
        <v>0.99480299999999999</v>
      </c>
    </row>
    <row r="70" spans="1:7">
      <c r="A70" s="223" t="s">
        <v>213</v>
      </c>
      <c r="B70" s="223" t="s">
        <v>214</v>
      </c>
      <c r="C70" s="223" t="s">
        <v>215</v>
      </c>
      <c r="D70" s="223" t="s">
        <v>14</v>
      </c>
      <c r="E70" s="223" t="s">
        <v>301</v>
      </c>
      <c r="F70" s="223" t="s">
        <v>257</v>
      </c>
      <c r="G70" s="224">
        <v>8.3504830000000005</v>
      </c>
    </row>
    <row r="71" spans="1:7">
      <c r="A71" s="223" t="s">
        <v>213</v>
      </c>
      <c r="B71" s="223" t="s">
        <v>214</v>
      </c>
      <c r="C71" s="223" t="s">
        <v>215</v>
      </c>
      <c r="D71" s="223" t="s">
        <v>14</v>
      </c>
      <c r="E71" s="223" t="s">
        <v>301</v>
      </c>
      <c r="F71" s="223" t="s">
        <v>336</v>
      </c>
      <c r="G71" s="224">
        <v>0.99126999999999998</v>
      </c>
    </row>
    <row r="72" spans="1:7">
      <c r="A72" s="223" t="s">
        <v>213</v>
      </c>
      <c r="B72" s="223" t="s">
        <v>214</v>
      </c>
      <c r="C72" s="223" t="s">
        <v>215</v>
      </c>
      <c r="D72" s="223" t="s">
        <v>14</v>
      </c>
      <c r="E72" s="223" t="s">
        <v>301</v>
      </c>
      <c r="F72" s="223" t="s">
        <v>337</v>
      </c>
      <c r="G72" s="224">
        <v>2.333E-2</v>
      </c>
    </row>
    <row r="73" spans="1:7">
      <c r="A73" s="223" t="s">
        <v>213</v>
      </c>
      <c r="B73" s="223" t="s">
        <v>214</v>
      </c>
      <c r="C73" s="223" t="s">
        <v>215</v>
      </c>
      <c r="D73" s="223" t="s">
        <v>14</v>
      </c>
      <c r="E73" s="223" t="s">
        <v>301</v>
      </c>
      <c r="F73" s="223" t="s">
        <v>258</v>
      </c>
      <c r="G73" s="224">
        <v>0.99486799999999997</v>
      </c>
    </row>
    <row r="74" spans="1:7">
      <c r="A74" s="223" t="s">
        <v>213</v>
      </c>
      <c r="B74" s="223" t="s">
        <v>214</v>
      </c>
      <c r="C74" s="223" t="s">
        <v>215</v>
      </c>
      <c r="D74" s="223" t="s">
        <v>14</v>
      </c>
      <c r="E74" s="223" t="s">
        <v>301</v>
      </c>
      <c r="F74" s="223" t="s">
        <v>338</v>
      </c>
      <c r="G74" s="224">
        <v>47.274571000000002</v>
      </c>
    </row>
    <row r="75" spans="1:7">
      <c r="A75" s="223" t="s">
        <v>213</v>
      </c>
      <c r="B75" s="223" t="s">
        <v>214</v>
      </c>
      <c r="C75" s="223" t="s">
        <v>215</v>
      </c>
      <c r="D75" s="223" t="s">
        <v>14</v>
      </c>
      <c r="E75" s="223" t="s">
        <v>301</v>
      </c>
      <c r="F75" s="223" t="s">
        <v>259</v>
      </c>
      <c r="G75" s="224">
        <v>2.3775689999999998</v>
      </c>
    </row>
    <row r="76" spans="1:7">
      <c r="A76" s="223" t="s">
        <v>213</v>
      </c>
      <c r="B76" s="223" t="s">
        <v>214</v>
      </c>
      <c r="C76" s="223" t="s">
        <v>215</v>
      </c>
      <c r="D76" s="223" t="s">
        <v>14</v>
      </c>
      <c r="E76" s="223" t="s">
        <v>301</v>
      </c>
      <c r="F76" s="223" t="s">
        <v>339</v>
      </c>
      <c r="G76" s="224">
        <v>0.98810799999999999</v>
      </c>
    </row>
    <row r="77" spans="1:7">
      <c r="A77" s="223" t="s">
        <v>213</v>
      </c>
      <c r="B77" s="223" t="s">
        <v>214</v>
      </c>
      <c r="C77" s="223" t="s">
        <v>215</v>
      </c>
      <c r="D77" s="223" t="s">
        <v>14</v>
      </c>
      <c r="E77" s="223" t="s">
        <v>301</v>
      </c>
      <c r="F77" s="223" t="s">
        <v>260</v>
      </c>
      <c r="G77" s="224">
        <v>0.99329800000000001</v>
      </c>
    </row>
    <row r="78" spans="1:7">
      <c r="A78" s="223" t="s">
        <v>213</v>
      </c>
      <c r="B78" s="223" t="s">
        <v>214</v>
      </c>
      <c r="C78" s="223" t="s">
        <v>215</v>
      </c>
      <c r="D78" s="223" t="s">
        <v>14</v>
      </c>
      <c r="E78" s="223" t="s">
        <v>301</v>
      </c>
      <c r="F78" s="223" t="s">
        <v>261</v>
      </c>
      <c r="G78" s="224">
        <v>0.99402199999999996</v>
      </c>
    </row>
    <row r="79" spans="1:7">
      <c r="A79" s="223" t="s">
        <v>213</v>
      </c>
      <c r="B79" s="223" t="s">
        <v>214</v>
      </c>
      <c r="C79" s="223" t="s">
        <v>215</v>
      </c>
      <c r="D79" s="223" t="s">
        <v>14</v>
      </c>
      <c r="E79" s="223" t="s">
        <v>301</v>
      </c>
      <c r="F79" s="223" t="s">
        <v>340</v>
      </c>
      <c r="G79" s="224">
        <v>4.5513849999999998</v>
      </c>
    </row>
    <row r="80" spans="1:7">
      <c r="A80" s="223" t="s">
        <v>213</v>
      </c>
      <c r="B80" s="223" t="s">
        <v>214</v>
      </c>
      <c r="C80" s="223" t="s">
        <v>215</v>
      </c>
      <c r="D80" s="223" t="s">
        <v>14</v>
      </c>
      <c r="E80" s="223" t="s">
        <v>301</v>
      </c>
      <c r="F80" s="223" t="s">
        <v>263</v>
      </c>
      <c r="G80" s="224">
        <v>0.99504899999999996</v>
      </c>
    </row>
    <row r="81" spans="1:7">
      <c r="A81" s="223" t="s">
        <v>213</v>
      </c>
      <c r="B81" s="223" t="s">
        <v>214</v>
      </c>
      <c r="C81" s="223" t="s">
        <v>215</v>
      </c>
      <c r="D81" s="223" t="s">
        <v>14</v>
      </c>
      <c r="E81" s="223" t="s">
        <v>301</v>
      </c>
      <c r="F81" s="223" t="s">
        <v>264</v>
      </c>
      <c r="G81" s="224">
        <v>0.99435499999999999</v>
      </c>
    </row>
    <row r="82" spans="1:7">
      <c r="A82" s="223" t="s">
        <v>213</v>
      </c>
      <c r="B82" s="223" t="s">
        <v>214</v>
      </c>
      <c r="C82" s="223" t="s">
        <v>215</v>
      </c>
      <c r="D82" s="223" t="s">
        <v>14</v>
      </c>
      <c r="E82" s="223" t="s">
        <v>301</v>
      </c>
      <c r="F82" s="223" t="s">
        <v>341</v>
      </c>
      <c r="G82" s="224">
        <v>0.99218499999999998</v>
      </c>
    </row>
    <row r="83" spans="1:7">
      <c r="A83" s="223" t="s">
        <v>213</v>
      </c>
      <c r="B83" s="223" t="s">
        <v>214</v>
      </c>
      <c r="C83" s="223" t="s">
        <v>215</v>
      </c>
      <c r="D83" s="223" t="s">
        <v>14</v>
      </c>
      <c r="E83" s="223" t="s">
        <v>301</v>
      </c>
      <c r="F83" s="223" t="s">
        <v>342</v>
      </c>
      <c r="G83" s="224">
        <v>33.088338</v>
      </c>
    </row>
    <row r="84" spans="1:7">
      <c r="A84" s="223" t="s">
        <v>213</v>
      </c>
      <c r="B84" s="223" t="s">
        <v>214</v>
      </c>
      <c r="C84" s="223" t="s">
        <v>215</v>
      </c>
      <c r="D84" s="223" t="s">
        <v>14</v>
      </c>
      <c r="E84" s="223" t="s">
        <v>301</v>
      </c>
      <c r="F84" s="223" t="s">
        <v>266</v>
      </c>
      <c r="G84" s="224">
        <v>185.590475</v>
      </c>
    </row>
    <row r="85" spans="1:7">
      <c r="A85" s="223" t="s">
        <v>213</v>
      </c>
      <c r="B85" s="223" t="s">
        <v>214</v>
      </c>
      <c r="C85" s="223" t="s">
        <v>215</v>
      </c>
      <c r="D85" s="223" t="s">
        <v>14</v>
      </c>
      <c r="E85" s="223" t="s">
        <v>301</v>
      </c>
      <c r="F85" s="223" t="s">
        <v>268</v>
      </c>
      <c r="G85" s="224">
        <v>0.200211</v>
      </c>
    </row>
    <row r="86" spans="1:7">
      <c r="A86" s="223" t="s">
        <v>213</v>
      </c>
      <c r="B86" s="223" t="s">
        <v>214</v>
      </c>
      <c r="C86" s="223" t="s">
        <v>215</v>
      </c>
      <c r="D86" s="223" t="s">
        <v>14</v>
      </c>
      <c r="E86" s="223" t="s">
        <v>301</v>
      </c>
      <c r="F86" s="223" t="s">
        <v>269</v>
      </c>
      <c r="G86" s="224">
        <v>228.08822799999999</v>
      </c>
    </row>
    <row r="87" spans="1:7">
      <c r="A87" s="223" t="s">
        <v>213</v>
      </c>
      <c r="B87" s="223" t="s">
        <v>214</v>
      </c>
      <c r="C87" s="223" t="s">
        <v>215</v>
      </c>
      <c r="D87" s="223" t="s">
        <v>14</v>
      </c>
      <c r="E87" s="223" t="s">
        <v>301</v>
      </c>
      <c r="F87" s="223" t="s">
        <v>343</v>
      </c>
      <c r="G87" s="224">
        <v>0.98894000000000004</v>
      </c>
    </row>
    <row r="88" spans="1:7">
      <c r="A88" s="223" t="s">
        <v>213</v>
      </c>
      <c r="B88" s="223" t="s">
        <v>214</v>
      </c>
      <c r="C88" s="223" t="s">
        <v>215</v>
      </c>
      <c r="D88" s="223" t="s">
        <v>14</v>
      </c>
      <c r="E88" s="223" t="s">
        <v>301</v>
      </c>
      <c r="F88" s="223" t="s">
        <v>270</v>
      </c>
      <c r="G88" s="224">
        <v>1.6541619999999999</v>
      </c>
    </row>
    <row r="89" spans="1:7">
      <c r="A89" s="223" t="s">
        <v>213</v>
      </c>
      <c r="B89" s="223" t="s">
        <v>214</v>
      </c>
      <c r="C89" s="223" t="s">
        <v>215</v>
      </c>
      <c r="D89" s="223" t="s">
        <v>14</v>
      </c>
      <c r="E89" s="223" t="s">
        <v>301</v>
      </c>
      <c r="F89" s="223" t="s">
        <v>344</v>
      </c>
      <c r="G89" s="224">
        <v>0.712669</v>
      </c>
    </row>
    <row r="90" spans="1:7">
      <c r="A90" s="223" t="s">
        <v>213</v>
      </c>
      <c r="B90" s="223" t="s">
        <v>214</v>
      </c>
      <c r="C90" s="223" t="s">
        <v>215</v>
      </c>
      <c r="D90" s="223" t="s">
        <v>14</v>
      </c>
      <c r="E90" s="223" t="s">
        <v>301</v>
      </c>
      <c r="F90" s="223" t="s">
        <v>271</v>
      </c>
      <c r="G90" s="224">
        <v>8.2678499999999993</v>
      </c>
    </row>
    <row r="91" spans="1:7">
      <c r="A91" s="223" t="s">
        <v>213</v>
      </c>
      <c r="B91" s="223" t="s">
        <v>214</v>
      </c>
      <c r="C91" s="223" t="s">
        <v>215</v>
      </c>
      <c r="D91" s="223" t="s">
        <v>14</v>
      </c>
      <c r="E91" s="223" t="s">
        <v>301</v>
      </c>
      <c r="F91" s="223" t="s">
        <v>272</v>
      </c>
      <c r="G91" s="224">
        <v>16.580055999999999</v>
      </c>
    </row>
    <row r="92" spans="1:7">
      <c r="A92" s="223" t="s">
        <v>213</v>
      </c>
      <c r="B92" s="223" t="s">
        <v>214</v>
      </c>
      <c r="C92" s="223" t="s">
        <v>215</v>
      </c>
      <c r="D92" s="223" t="s">
        <v>14</v>
      </c>
      <c r="E92" s="223" t="s">
        <v>301</v>
      </c>
      <c r="F92" s="223" t="s">
        <v>296</v>
      </c>
      <c r="G92" s="224">
        <v>36.588118999999999</v>
      </c>
    </row>
    <row r="93" spans="1:7">
      <c r="A93" s="223" t="s">
        <v>213</v>
      </c>
      <c r="B93" s="223" t="s">
        <v>214</v>
      </c>
      <c r="C93" s="223" t="s">
        <v>215</v>
      </c>
      <c r="D93" s="223" t="s">
        <v>14</v>
      </c>
      <c r="E93" s="223" t="s">
        <v>301</v>
      </c>
      <c r="F93" s="223" t="s">
        <v>345</v>
      </c>
      <c r="G93" s="224">
        <v>0.99154900000000001</v>
      </c>
    </row>
    <row r="94" spans="1:7">
      <c r="A94" s="223" t="s">
        <v>213</v>
      </c>
      <c r="B94" s="223" t="s">
        <v>214</v>
      </c>
      <c r="C94" s="223" t="s">
        <v>215</v>
      </c>
      <c r="D94" s="223" t="s">
        <v>14</v>
      </c>
      <c r="E94" s="223" t="s">
        <v>301</v>
      </c>
      <c r="F94" s="223" t="s">
        <v>346</v>
      </c>
      <c r="G94" s="224">
        <v>1.9762150000000001</v>
      </c>
    </row>
    <row r="95" spans="1:7">
      <c r="A95" s="223" t="s">
        <v>213</v>
      </c>
      <c r="B95" s="223" t="s">
        <v>214</v>
      </c>
      <c r="C95" s="223" t="s">
        <v>215</v>
      </c>
      <c r="D95" s="223" t="s">
        <v>14</v>
      </c>
      <c r="E95" s="223" t="s">
        <v>301</v>
      </c>
      <c r="F95" s="223" t="s">
        <v>273</v>
      </c>
      <c r="G95" s="224">
        <v>2.6506720000000001</v>
      </c>
    </row>
    <row r="96" spans="1:7">
      <c r="A96" s="223" t="s">
        <v>213</v>
      </c>
      <c r="B96" s="223" t="s">
        <v>214</v>
      </c>
      <c r="C96" s="223" t="s">
        <v>215</v>
      </c>
      <c r="D96" s="223" t="s">
        <v>14</v>
      </c>
      <c r="E96" s="223" t="s">
        <v>301</v>
      </c>
      <c r="F96" s="223" t="s">
        <v>347</v>
      </c>
      <c r="G96" s="224">
        <v>0.98721999999999999</v>
      </c>
    </row>
    <row r="97" spans="1:7">
      <c r="A97" s="223" t="s">
        <v>213</v>
      </c>
      <c r="B97" s="223" t="s">
        <v>214</v>
      </c>
      <c r="C97" s="223" t="s">
        <v>215</v>
      </c>
      <c r="D97" s="223" t="s">
        <v>14</v>
      </c>
      <c r="E97" s="223" t="s">
        <v>301</v>
      </c>
      <c r="F97" s="223" t="s">
        <v>348</v>
      </c>
      <c r="G97" s="224">
        <v>4.9414E-2</v>
      </c>
    </row>
    <row r="98" spans="1:7">
      <c r="A98" s="223" t="s">
        <v>213</v>
      </c>
      <c r="B98" s="223" t="s">
        <v>214</v>
      </c>
      <c r="C98" s="223" t="s">
        <v>215</v>
      </c>
      <c r="D98" s="223" t="s">
        <v>14</v>
      </c>
      <c r="E98" s="223" t="s">
        <v>301</v>
      </c>
      <c r="F98" s="223" t="s">
        <v>349</v>
      </c>
      <c r="G98" s="224">
        <v>2.928976</v>
      </c>
    </row>
    <row r="99" spans="1:7">
      <c r="A99" s="223" t="s">
        <v>213</v>
      </c>
      <c r="B99" s="223" t="s">
        <v>214</v>
      </c>
      <c r="C99" s="223" t="s">
        <v>215</v>
      </c>
      <c r="D99" s="223" t="s">
        <v>14</v>
      </c>
      <c r="E99" s="223" t="s">
        <v>301</v>
      </c>
      <c r="F99" s="223" t="s">
        <v>350</v>
      </c>
      <c r="G99" s="224">
        <v>0.99249600000000004</v>
      </c>
    </row>
    <row r="100" spans="1:7">
      <c r="A100" s="223" t="s">
        <v>213</v>
      </c>
      <c r="B100" s="223" t="s">
        <v>214</v>
      </c>
      <c r="C100" s="223" t="s">
        <v>215</v>
      </c>
      <c r="D100" s="223" t="s">
        <v>14</v>
      </c>
      <c r="E100" s="223" t="s">
        <v>301</v>
      </c>
      <c r="F100" s="223" t="s">
        <v>279</v>
      </c>
      <c r="G100" s="224">
        <v>36.369366999999997</v>
      </c>
    </row>
    <row r="101" spans="1:7">
      <c r="A101" s="223" t="s">
        <v>213</v>
      </c>
      <c r="B101" s="223" t="s">
        <v>214</v>
      </c>
      <c r="C101" s="223" t="s">
        <v>215</v>
      </c>
      <c r="D101" s="223" t="s">
        <v>14</v>
      </c>
      <c r="E101" s="223" t="s">
        <v>301</v>
      </c>
      <c r="F101" s="223" t="s">
        <v>280</v>
      </c>
      <c r="G101" s="224">
        <v>3.3040829999999999</v>
      </c>
    </row>
    <row r="102" spans="1:7">
      <c r="A102" s="223" t="s">
        <v>213</v>
      </c>
      <c r="B102" s="223" t="s">
        <v>214</v>
      </c>
      <c r="C102" s="223" t="s">
        <v>215</v>
      </c>
      <c r="D102" s="223" t="s">
        <v>14</v>
      </c>
      <c r="E102" s="223" t="s">
        <v>301</v>
      </c>
      <c r="F102" s="223" t="s">
        <v>281</v>
      </c>
      <c r="G102" s="224">
        <v>2.6493359999999999</v>
      </c>
    </row>
    <row r="103" spans="1:7">
      <c r="A103" s="223" t="s">
        <v>213</v>
      </c>
      <c r="B103" s="223" t="s">
        <v>214</v>
      </c>
      <c r="C103" s="223" t="s">
        <v>215</v>
      </c>
      <c r="D103" s="223" t="s">
        <v>14</v>
      </c>
      <c r="E103" s="223" t="s">
        <v>301</v>
      </c>
      <c r="F103" s="223" t="s">
        <v>351</v>
      </c>
      <c r="G103" s="224">
        <v>4.9427060000000003</v>
      </c>
    </row>
    <row r="104" spans="1:7">
      <c r="A104" s="223" t="s">
        <v>213</v>
      </c>
      <c r="B104" s="223" t="s">
        <v>214</v>
      </c>
      <c r="C104" s="223" t="s">
        <v>215</v>
      </c>
      <c r="D104" s="223" t="s">
        <v>14</v>
      </c>
      <c r="E104" s="223" t="s">
        <v>301</v>
      </c>
      <c r="F104" s="223" t="s">
        <v>352</v>
      </c>
      <c r="G104" s="224">
        <v>3.2942559999999999</v>
      </c>
    </row>
    <row r="105" spans="1:7">
      <c r="A105" s="223" t="s">
        <v>213</v>
      </c>
      <c r="B105" s="223" t="s">
        <v>214</v>
      </c>
      <c r="C105" s="223" t="s">
        <v>215</v>
      </c>
      <c r="D105" s="223" t="s">
        <v>14</v>
      </c>
      <c r="E105" s="223" t="s">
        <v>301</v>
      </c>
      <c r="F105" s="223" t="s">
        <v>284</v>
      </c>
      <c r="G105" s="224">
        <v>0.994197</v>
      </c>
    </row>
    <row r="106" spans="1:7">
      <c r="A106" s="223" t="s">
        <v>213</v>
      </c>
      <c r="B106" s="223" t="s">
        <v>214</v>
      </c>
      <c r="C106" s="223" t="s">
        <v>215</v>
      </c>
      <c r="D106" s="223" t="s">
        <v>14</v>
      </c>
      <c r="E106" s="223" t="s">
        <v>301</v>
      </c>
      <c r="F106" s="223" t="s">
        <v>285</v>
      </c>
      <c r="G106" s="224">
        <v>0.82864700000000002</v>
      </c>
    </row>
    <row r="107" spans="1:7">
      <c r="A107" s="223" t="s">
        <v>213</v>
      </c>
      <c r="B107" s="223" t="s">
        <v>214</v>
      </c>
      <c r="C107" s="223" t="s">
        <v>215</v>
      </c>
      <c r="D107" s="223" t="s">
        <v>14</v>
      </c>
      <c r="E107" s="223" t="s">
        <v>301</v>
      </c>
      <c r="F107" s="223" t="s">
        <v>353</v>
      </c>
      <c r="G107" s="224">
        <v>1.360568</v>
      </c>
    </row>
    <row r="108" spans="1:7">
      <c r="A108" s="223" t="s">
        <v>213</v>
      </c>
      <c r="B108" s="223" t="s">
        <v>214</v>
      </c>
      <c r="C108" s="223" t="s">
        <v>215</v>
      </c>
      <c r="D108" s="223" t="s">
        <v>14</v>
      </c>
      <c r="E108" s="223" t="s">
        <v>301</v>
      </c>
      <c r="F108" s="223" t="s">
        <v>354</v>
      </c>
      <c r="G108" s="224">
        <v>0.99249600000000004</v>
      </c>
    </row>
    <row r="109" spans="1:7">
      <c r="A109" s="223" t="s">
        <v>213</v>
      </c>
      <c r="B109" s="223" t="s">
        <v>214</v>
      </c>
      <c r="C109" s="223" t="s">
        <v>215</v>
      </c>
      <c r="D109" s="223" t="s">
        <v>14</v>
      </c>
      <c r="E109" s="223" t="s">
        <v>301</v>
      </c>
      <c r="F109" s="223" t="s">
        <v>355</v>
      </c>
      <c r="G109" s="224">
        <v>0.99265000000000003</v>
      </c>
    </row>
    <row r="110" spans="1:7">
      <c r="A110" s="223" t="s">
        <v>213</v>
      </c>
      <c r="B110" s="223" t="s">
        <v>214</v>
      </c>
      <c r="C110" s="223" t="s">
        <v>215</v>
      </c>
      <c r="D110" s="223" t="s">
        <v>14</v>
      </c>
      <c r="E110" s="223" t="s">
        <v>301</v>
      </c>
      <c r="F110" s="223" t="s">
        <v>286</v>
      </c>
      <c r="G110" s="224">
        <v>0.99402199999999996</v>
      </c>
    </row>
    <row r="111" spans="1:7">
      <c r="A111" s="223" t="s">
        <v>213</v>
      </c>
      <c r="B111" s="223" t="s">
        <v>214</v>
      </c>
      <c r="C111" s="223" t="s">
        <v>215</v>
      </c>
      <c r="D111" s="223" t="s">
        <v>14</v>
      </c>
      <c r="E111" s="223" t="s">
        <v>301</v>
      </c>
      <c r="F111" s="223" t="s">
        <v>356</v>
      </c>
      <c r="G111" s="224">
        <v>0.98944500000000002</v>
      </c>
    </row>
    <row r="112" spans="1:7">
      <c r="A112" s="223" t="s">
        <v>213</v>
      </c>
      <c r="B112" s="223" t="s">
        <v>214</v>
      </c>
      <c r="C112" s="223" t="s">
        <v>215</v>
      </c>
      <c r="D112" s="223" t="s">
        <v>14</v>
      </c>
      <c r="E112" s="223" t="s">
        <v>301</v>
      </c>
      <c r="F112" s="223" t="s">
        <v>287</v>
      </c>
      <c r="G112" s="224">
        <v>0.99402199999999996</v>
      </c>
    </row>
    <row r="113" spans="1:7">
      <c r="A113" s="223" t="s">
        <v>213</v>
      </c>
      <c r="B113" s="223" t="s">
        <v>214</v>
      </c>
      <c r="C113" s="223" t="s">
        <v>215</v>
      </c>
      <c r="D113" s="223" t="s">
        <v>14</v>
      </c>
      <c r="E113" s="223" t="s">
        <v>301</v>
      </c>
      <c r="F113" s="223" t="s">
        <v>288</v>
      </c>
      <c r="G113" s="224">
        <v>1.655497</v>
      </c>
    </row>
    <row r="114" spans="1:7">
      <c r="A114" s="223" t="s">
        <v>213</v>
      </c>
      <c r="B114" s="223" t="s">
        <v>214</v>
      </c>
      <c r="C114" s="223" t="s">
        <v>215</v>
      </c>
      <c r="D114" s="223" t="s">
        <v>14</v>
      </c>
      <c r="E114" s="223" t="s">
        <v>301</v>
      </c>
      <c r="F114" s="223" t="s">
        <v>289</v>
      </c>
      <c r="G114" s="224">
        <v>3.310994</v>
      </c>
    </row>
    <row r="115" spans="1:7">
      <c r="A115" s="223" t="s">
        <v>213</v>
      </c>
      <c r="B115" s="223" t="s">
        <v>214</v>
      </c>
      <c r="C115" s="223" t="s">
        <v>215</v>
      </c>
      <c r="D115" s="223" t="s">
        <v>14</v>
      </c>
      <c r="E115" s="223" t="s">
        <v>301</v>
      </c>
      <c r="F115" s="223" t="s">
        <v>357</v>
      </c>
      <c r="G115" s="224">
        <v>0.99265000000000003</v>
      </c>
    </row>
    <row r="116" spans="1:7">
      <c r="A116" s="223" t="s">
        <v>213</v>
      </c>
      <c r="B116" s="223" t="s">
        <v>214</v>
      </c>
      <c r="C116" s="223" t="s">
        <v>215</v>
      </c>
      <c r="D116" s="223" t="s">
        <v>14</v>
      </c>
      <c r="E116" s="223" t="s">
        <v>301</v>
      </c>
      <c r="F116" s="223" t="s">
        <v>291</v>
      </c>
      <c r="G116" s="224">
        <v>3.310994</v>
      </c>
    </row>
    <row r="117" spans="1:7">
      <c r="A117" s="223" t="s">
        <v>213</v>
      </c>
      <c r="B117" s="223" t="s">
        <v>214</v>
      </c>
      <c r="C117" s="223" t="s">
        <v>215</v>
      </c>
      <c r="D117" s="223" t="s">
        <v>14</v>
      </c>
      <c r="E117" s="223" t="s">
        <v>301</v>
      </c>
      <c r="F117" s="223" t="s">
        <v>292</v>
      </c>
      <c r="G117" s="224">
        <v>3.2981509999999998</v>
      </c>
    </row>
    <row r="118" spans="1:7">
      <c r="A118" s="223" t="s">
        <v>213</v>
      </c>
      <c r="B118" s="223" t="s">
        <v>214</v>
      </c>
      <c r="C118" s="223" t="s">
        <v>215</v>
      </c>
      <c r="D118" s="223" t="s">
        <v>14</v>
      </c>
      <c r="E118" s="223" t="s">
        <v>301</v>
      </c>
      <c r="F118" s="223" t="s">
        <v>358</v>
      </c>
      <c r="G118" s="224">
        <v>0.99265000000000003</v>
      </c>
    </row>
    <row r="119" spans="1:7">
      <c r="A119" s="223" t="s">
        <v>213</v>
      </c>
      <c r="B119" s="223" t="s">
        <v>214</v>
      </c>
      <c r="C119" s="223" t="s">
        <v>215</v>
      </c>
      <c r="D119" s="223" t="s">
        <v>14</v>
      </c>
      <c r="E119" s="223" t="s">
        <v>301</v>
      </c>
      <c r="F119" s="223" t="s">
        <v>359</v>
      </c>
      <c r="G119" s="224">
        <v>0.99170800000000003</v>
      </c>
    </row>
    <row r="120" spans="1:7">
      <c r="A120" s="223" t="s">
        <v>213</v>
      </c>
      <c r="B120" s="223" t="s">
        <v>214</v>
      </c>
      <c r="C120" s="223" t="s">
        <v>215</v>
      </c>
      <c r="D120" s="223" t="s">
        <v>14</v>
      </c>
      <c r="E120" s="223" t="s">
        <v>301</v>
      </c>
      <c r="F120" s="223" t="s">
        <v>360</v>
      </c>
      <c r="G120" s="224">
        <v>165.28471200000001</v>
      </c>
    </row>
    <row r="121" spans="1:7">
      <c r="A121" s="223" t="s">
        <v>213</v>
      </c>
      <c r="B121" s="223" t="s">
        <v>214</v>
      </c>
      <c r="C121" s="223" t="s">
        <v>215</v>
      </c>
      <c r="D121" s="223" t="s">
        <v>14</v>
      </c>
      <c r="E121" s="223" t="s">
        <v>301</v>
      </c>
      <c r="F121" s="223" t="s">
        <v>361</v>
      </c>
      <c r="G121" s="224">
        <v>2.0657070000000002</v>
      </c>
    </row>
    <row r="122" spans="1:7">
      <c r="A122" s="223" t="s">
        <v>213</v>
      </c>
      <c r="B122" s="223" t="s">
        <v>214</v>
      </c>
      <c r="C122" s="223" t="s">
        <v>215</v>
      </c>
      <c r="D122" s="223" t="s">
        <v>14</v>
      </c>
      <c r="E122" s="223" t="s">
        <v>301</v>
      </c>
      <c r="F122" s="223" t="s">
        <v>362</v>
      </c>
      <c r="G122" s="224">
        <v>2.6411889999999998</v>
      </c>
    </row>
    <row r="123" spans="1:7">
      <c r="A123" s="223" t="s">
        <v>213</v>
      </c>
      <c r="B123" s="223" t="s">
        <v>214</v>
      </c>
      <c r="C123" s="223" t="s">
        <v>215</v>
      </c>
      <c r="D123" s="223" t="s">
        <v>14</v>
      </c>
      <c r="E123" s="223" t="s">
        <v>301</v>
      </c>
      <c r="F123" s="223" t="s">
        <v>363</v>
      </c>
      <c r="G123" s="224">
        <v>1.648234</v>
      </c>
    </row>
    <row r="124" spans="1:7">
      <c r="A124" s="223" t="s">
        <v>213</v>
      </c>
      <c r="B124" s="223" t="s">
        <v>214</v>
      </c>
      <c r="C124" s="223" t="s">
        <v>215</v>
      </c>
      <c r="D124" s="223" t="s">
        <v>14</v>
      </c>
      <c r="E124" s="223" t="s">
        <v>301</v>
      </c>
      <c r="F124" s="223" t="s">
        <v>364</v>
      </c>
      <c r="G124" s="224">
        <v>0.99265000000000003</v>
      </c>
    </row>
    <row r="125" spans="1:7">
      <c r="A125" s="223" t="s">
        <v>213</v>
      </c>
      <c r="B125" s="223" t="s">
        <v>214</v>
      </c>
      <c r="C125" s="223" t="s">
        <v>215</v>
      </c>
      <c r="D125" s="223" t="s">
        <v>14</v>
      </c>
      <c r="E125" s="223" t="s">
        <v>301</v>
      </c>
      <c r="F125" s="223" t="s">
        <v>365</v>
      </c>
      <c r="G125" s="224">
        <v>0.99249600000000004</v>
      </c>
    </row>
    <row r="126" spans="1:7">
      <c r="A126" s="223" t="s">
        <v>213</v>
      </c>
      <c r="B126" s="223" t="s">
        <v>214</v>
      </c>
      <c r="C126" s="223" t="s">
        <v>215</v>
      </c>
      <c r="D126" s="223" t="s">
        <v>14</v>
      </c>
      <c r="E126" s="223" t="s">
        <v>301</v>
      </c>
      <c r="F126" s="223" t="s">
        <v>366</v>
      </c>
      <c r="G126" s="224">
        <v>1.1708799999999999</v>
      </c>
    </row>
    <row r="127" spans="1:7">
      <c r="A127" s="223" t="s">
        <v>213</v>
      </c>
      <c r="B127" s="223" t="s">
        <v>214</v>
      </c>
      <c r="C127" s="223" t="s">
        <v>215</v>
      </c>
      <c r="D127" s="223" t="s">
        <v>14</v>
      </c>
      <c r="E127" s="223" t="s">
        <v>301</v>
      </c>
      <c r="F127" s="223" t="s">
        <v>367</v>
      </c>
      <c r="G127" s="224">
        <v>3.3023220000000002</v>
      </c>
    </row>
    <row r="128" spans="1:7">
      <c r="A128" s="223" t="s">
        <v>213</v>
      </c>
      <c r="B128" s="223" t="s">
        <v>214</v>
      </c>
      <c r="C128" s="223" t="s">
        <v>215</v>
      </c>
      <c r="D128" s="223" t="s">
        <v>14</v>
      </c>
      <c r="E128" s="223" t="s">
        <v>301</v>
      </c>
      <c r="F128" s="223" t="s">
        <v>368</v>
      </c>
      <c r="G128" s="224">
        <v>2.3071419999999998</v>
      </c>
    </row>
    <row r="129" spans="1:7">
      <c r="A129" s="223" t="s">
        <v>213</v>
      </c>
      <c r="B129" s="223" t="s">
        <v>214</v>
      </c>
      <c r="C129" s="223" t="s">
        <v>215</v>
      </c>
      <c r="D129" s="223" t="s">
        <v>14</v>
      </c>
      <c r="E129" s="223" t="s">
        <v>301</v>
      </c>
      <c r="F129" s="223" t="s">
        <v>369</v>
      </c>
      <c r="G129" s="224">
        <v>1.652847</v>
      </c>
    </row>
    <row r="130" spans="1:7">
      <c r="A130" s="223" t="s">
        <v>213</v>
      </c>
      <c r="B130" s="223" t="s">
        <v>214</v>
      </c>
      <c r="C130" s="223" t="s">
        <v>215</v>
      </c>
      <c r="D130" s="223" t="s">
        <v>14</v>
      </c>
      <c r="E130" s="223" t="s">
        <v>301</v>
      </c>
      <c r="F130" s="223" t="s">
        <v>370</v>
      </c>
      <c r="G130" s="224">
        <v>3.3088340000000001</v>
      </c>
    </row>
    <row r="131" spans="1:7">
      <c r="A131" s="223" t="s">
        <v>213</v>
      </c>
      <c r="B131" s="223" t="s">
        <v>214</v>
      </c>
      <c r="C131" s="223" t="s">
        <v>215</v>
      </c>
      <c r="D131" s="223" t="s">
        <v>14</v>
      </c>
      <c r="E131" s="223" t="s">
        <v>301</v>
      </c>
      <c r="F131" s="223" t="s">
        <v>371</v>
      </c>
      <c r="G131" s="224">
        <v>0.99138800000000005</v>
      </c>
    </row>
    <row r="132" spans="1:7">
      <c r="A132" s="223" t="s">
        <v>213</v>
      </c>
      <c r="B132" s="223" t="s">
        <v>214</v>
      </c>
      <c r="C132" s="223" t="s">
        <v>215</v>
      </c>
      <c r="D132" s="223" t="s">
        <v>14</v>
      </c>
      <c r="E132" s="223" t="s">
        <v>301</v>
      </c>
      <c r="F132" s="223" t="s">
        <v>372</v>
      </c>
      <c r="G132" s="224">
        <v>2.1420240000000002</v>
      </c>
    </row>
    <row r="133" spans="1:7">
      <c r="A133" s="223" t="s">
        <v>213</v>
      </c>
      <c r="B133" s="223" t="s">
        <v>214</v>
      </c>
      <c r="C133" s="223" t="s">
        <v>215</v>
      </c>
      <c r="D133" s="223" t="s">
        <v>14</v>
      </c>
      <c r="E133" s="223" t="s">
        <v>301</v>
      </c>
      <c r="F133" s="223" t="s">
        <v>373</v>
      </c>
      <c r="G133" s="224">
        <v>3.2939750000000001</v>
      </c>
    </row>
    <row r="134" spans="1:7">
      <c r="A134" s="223" t="s">
        <v>213</v>
      </c>
      <c r="B134" s="223" t="s">
        <v>214</v>
      </c>
      <c r="C134" s="223" t="s">
        <v>215</v>
      </c>
      <c r="D134" s="223" t="s">
        <v>14</v>
      </c>
      <c r="E134" s="223" t="s">
        <v>301</v>
      </c>
      <c r="F134" s="223" t="s">
        <v>374</v>
      </c>
      <c r="G134" s="224">
        <v>0.98877800000000005</v>
      </c>
    </row>
    <row r="135" spans="1:7">
      <c r="A135" s="223" t="s">
        <v>213</v>
      </c>
      <c r="B135" s="223" t="s">
        <v>214</v>
      </c>
      <c r="C135" s="223" t="s">
        <v>215</v>
      </c>
      <c r="D135" s="223" t="s">
        <v>14</v>
      </c>
      <c r="E135" s="223" t="s">
        <v>301</v>
      </c>
      <c r="F135" s="223" t="s">
        <v>375</v>
      </c>
      <c r="G135" s="224">
        <v>0.98827699999999996</v>
      </c>
    </row>
    <row r="136" spans="1:7">
      <c r="A136" s="223" t="s">
        <v>213</v>
      </c>
      <c r="B136" s="223" t="s">
        <v>214</v>
      </c>
      <c r="C136" s="223" t="s">
        <v>215</v>
      </c>
      <c r="D136" s="223" t="s">
        <v>14</v>
      </c>
      <c r="E136" s="223" t="s">
        <v>301</v>
      </c>
      <c r="F136" s="223" t="s">
        <v>376</v>
      </c>
      <c r="G136" s="224">
        <v>82.466728000000003</v>
      </c>
    </row>
    <row r="137" spans="1:7">
      <c r="A137" s="223" t="s">
        <v>213</v>
      </c>
      <c r="B137" s="223" t="s">
        <v>214</v>
      </c>
      <c r="C137" s="223" t="s">
        <v>215</v>
      </c>
      <c r="D137" s="223" t="s">
        <v>14</v>
      </c>
      <c r="E137" s="223" t="s">
        <v>301</v>
      </c>
      <c r="F137" s="223" t="s">
        <v>377</v>
      </c>
      <c r="G137" s="224">
        <v>140.41301200000001</v>
      </c>
    </row>
    <row r="138" spans="1:7">
      <c r="A138" s="223" t="s">
        <v>213</v>
      </c>
      <c r="B138" s="223" t="s">
        <v>214</v>
      </c>
      <c r="C138" s="223" t="s">
        <v>215</v>
      </c>
      <c r="D138" s="223" t="s">
        <v>14</v>
      </c>
      <c r="E138" s="223" t="s">
        <v>301</v>
      </c>
      <c r="F138" s="223" t="s">
        <v>378</v>
      </c>
      <c r="G138" s="224">
        <v>661.13884800000005</v>
      </c>
    </row>
    <row r="139" spans="1:7">
      <c r="A139" s="223" t="s">
        <v>213</v>
      </c>
      <c r="B139" s="223" t="s">
        <v>214</v>
      </c>
      <c r="C139" s="223" t="s">
        <v>215</v>
      </c>
      <c r="D139" s="223" t="s">
        <v>14</v>
      </c>
      <c r="E139" s="223" t="s">
        <v>301</v>
      </c>
      <c r="F139" s="223" t="s">
        <v>379</v>
      </c>
      <c r="G139" s="224">
        <v>1.3229690000000001</v>
      </c>
    </row>
    <row r="140" spans="1:7">
      <c r="A140" s="223" t="s">
        <v>213</v>
      </c>
      <c r="B140" s="223" t="s">
        <v>214</v>
      </c>
      <c r="C140" s="223" t="s">
        <v>215</v>
      </c>
      <c r="D140" s="223" t="s">
        <v>14</v>
      </c>
      <c r="E140" s="223" t="s">
        <v>301</v>
      </c>
      <c r="F140" s="223" t="s">
        <v>380</v>
      </c>
      <c r="G140" s="224">
        <v>1.6505099999999999</v>
      </c>
    </row>
    <row r="141" spans="1:7">
      <c r="A141" s="223" t="s">
        <v>213</v>
      </c>
      <c r="B141" s="223" t="s">
        <v>214</v>
      </c>
      <c r="C141" s="223" t="s">
        <v>215</v>
      </c>
      <c r="D141" s="223" t="s">
        <v>14</v>
      </c>
      <c r="E141" s="223" t="s">
        <v>301</v>
      </c>
      <c r="F141" s="223" t="s">
        <v>381</v>
      </c>
      <c r="G141" s="224">
        <v>0.99170800000000003</v>
      </c>
    </row>
    <row r="142" spans="1:7">
      <c r="A142" s="223" t="s">
        <v>213</v>
      </c>
      <c r="B142" s="223" t="s">
        <v>214</v>
      </c>
      <c r="C142" s="223" t="s">
        <v>215</v>
      </c>
      <c r="D142" s="223" t="s">
        <v>14</v>
      </c>
      <c r="E142" s="223" t="s">
        <v>301</v>
      </c>
      <c r="F142" s="223" t="s">
        <v>382</v>
      </c>
      <c r="G142" s="224">
        <v>0.99170800000000003</v>
      </c>
    </row>
    <row r="143" spans="1:7">
      <c r="A143" s="223" t="s">
        <v>213</v>
      </c>
      <c r="B143" s="223" t="s">
        <v>214</v>
      </c>
      <c r="C143" s="223" t="s">
        <v>215</v>
      </c>
      <c r="D143" s="223" t="s">
        <v>14</v>
      </c>
      <c r="E143" s="223" t="s">
        <v>301</v>
      </c>
      <c r="F143" s="223" t="s">
        <v>383</v>
      </c>
      <c r="G143" s="224">
        <v>1.9819960000000001</v>
      </c>
    </row>
    <row r="144" spans="1:7">
      <c r="A144" s="223" t="s">
        <v>213</v>
      </c>
      <c r="B144" s="223" t="s">
        <v>214</v>
      </c>
      <c r="C144" s="223" t="s">
        <v>215</v>
      </c>
      <c r="D144" s="223" t="s">
        <v>14</v>
      </c>
      <c r="E144" s="223" t="s">
        <v>301</v>
      </c>
      <c r="F144" s="223" t="s">
        <v>384</v>
      </c>
      <c r="G144" s="224">
        <v>0.99154900000000001</v>
      </c>
    </row>
    <row r="145" spans="1:7">
      <c r="A145" s="223" t="s">
        <v>213</v>
      </c>
      <c r="B145" s="223" t="s">
        <v>214</v>
      </c>
      <c r="C145" s="223" t="s">
        <v>215</v>
      </c>
      <c r="D145" s="223" t="s">
        <v>14</v>
      </c>
      <c r="E145" s="223" t="s">
        <v>301</v>
      </c>
      <c r="F145" s="223" t="s">
        <v>385</v>
      </c>
      <c r="G145" s="224">
        <v>1.6521220000000001</v>
      </c>
    </row>
    <row r="146" spans="1:7">
      <c r="A146" s="223" t="s">
        <v>213</v>
      </c>
      <c r="B146" s="223" t="s">
        <v>214</v>
      </c>
      <c r="C146" s="223" t="s">
        <v>215</v>
      </c>
      <c r="D146" s="223" t="s">
        <v>14</v>
      </c>
      <c r="E146" s="223" t="s">
        <v>301</v>
      </c>
      <c r="F146" s="223" t="s">
        <v>386</v>
      </c>
      <c r="G146" s="224">
        <v>0.99060700000000002</v>
      </c>
    </row>
    <row r="147" spans="1:7">
      <c r="A147" s="223" t="s">
        <v>213</v>
      </c>
      <c r="B147" s="223" t="s">
        <v>214</v>
      </c>
      <c r="C147" s="223" t="s">
        <v>215</v>
      </c>
      <c r="D147" s="223" t="s">
        <v>14</v>
      </c>
      <c r="E147" s="223" t="s">
        <v>301</v>
      </c>
      <c r="F147" s="223" t="s">
        <v>387</v>
      </c>
      <c r="G147" s="224">
        <v>1.321693</v>
      </c>
    </row>
    <row r="148" spans="1:7">
      <c r="A148" s="223" t="s">
        <v>213</v>
      </c>
      <c r="B148" s="223" t="s">
        <v>214</v>
      </c>
      <c r="C148" s="223" t="s">
        <v>215</v>
      </c>
      <c r="D148" s="223" t="s">
        <v>14</v>
      </c>
      <c r="E148" s="223" t="s">
        <v>301</v>
      </c>
      <c r="F148" s="223" t="s">
        <v>388</v>
      </c>
      <c r="G148" s="224">
        <v>32.959277</v>
      </c>
    </row>
    <row r="149" spans="1:7">
      <c r="A149" s="223" t="s">
        <v>213</v>
      </c>
      <c r="B149" s="223" t="s">
        <v>214</v>
      </c>
      <c r="C149" s="223" t="s">
        <v>215</v>
      </c>
      <c r="D149" s="223" t="s">
        <v>14</v>
      </c>
      <c r="E149" s="223" t="s">
        <v>301</v>
      </c>
      <c r="F149" s="223" t="s">
        <v>389</v>
      </c>
      <c r="G149" s="224">
        <v>1.649726</v>
      </c>
    </row>
    <row r="150" spans="1:7">
      <c r="A150" s="223" t="s">
        <v>213</v>
      </c>
      <c r="B150" s="223" t="s">
        <v>214</v>
      </c>
      <c r="C150" s="223" t="s">
        <v>215</v>
      </c>
      <c r="D150" s="223" t="s">
        <v>14</v>
      </c>
      <c r="E150" s="223" t="s">
        <v>301</v>
      </c>
      <c r="F150" s="223" t="s">
        <v>390</v>
      </c>
      <c r="G150" s="224">
        <v>0.99110100000000001</v>
      </c>
    </row>
    <row r="151" spans="1:7">
      <c r="A151" s="223" t="s">
        <v>213</v>
      </c>
      <c r="B151" s="223" t="s">
        <v>214</v>
      </c>
      <c r="C151" s="223" t="s">
        <v>215</v>
      </c>
      <c r="D151" s="223" t="s">
        <v>14</v>
      </c>
      <c r="E151" s="223" t="s">
        <v>301</v>
      </c>
      <c r="F151" s="223" t="s">
        <v>391</v>
      </c>
      <c r="G151" s="224">
        <v>1.269568</v>
      </c>
    </row>
    <row r="152" spans="1:7">
      <c r="A152" s="223" t="s">
        <v>213</v>
      </c>
      <c r="B152" s="223" t="s">
        <v>214</v>
      </c>
      <c r="C152" s="223" t="s">
        <v>215</v>
      </c>
      <c r="D152" s="223" t="s">
        <v>14</v>
      </c>
      <c r="E152" s="223" t="s">
        <v>301</v>
      </c>
      <c r="F152" s="223" t="s">
        <v>392</v>
      </c>
      <c r="G152" s="224">
        <v>2.972861</v>
      </c>
    </row>
    <row r="153" spans="1:7">
      <c r="A153" s="223" t="s">
        <v>213</v>
      </c>
      <c r="B153" s="223" t="s">
        <v>214</v>
      </c>
      <c r="C153" s="223" t="s">
        <v>215</v>
      </c>
      <c r="D153" s="223" t="s">
        <v>14</v>
      </c>
      <c r="E153" s="223" t="s">
        <v>301</v>
      </c>
      <c r="F153" s="223" t="s">
        <v>393</v>
      </c>
      <c r="G153" s="224">
        <v>16.518346999999999</v>
      </c>
    </row>
    <row r="154" spans="1:7">
      <c r="A154" s="223" t="s">
        <v>213</v>
      </c>
      <c r="B154" s="223" t="s">
        <v>214</v>
      </c>
      <c r="C154" s="223" t="s">
        <v>215</v>
      </c>
      <c r="D154" s="223" t="s">
        <v>14</v>
      </c>
      <c r="E154" s="223" t="s">
        <v>301</v>
      </c>
      <c r="F154" s="223" t="s">
        <v>394</v>
      </c>
      <c r="G154" s="224">
        <v>0.98810799999999999</v>
      </c>
    </row>
    <row r="155" spans="1:7">
      <c r="A155" s="223" t="s">
        <v>213</v>
      </c>
      <c r="B155" s="223" t="s">
        <v>214</v>
      </c>
      <c r="C155" s="223" t="s">
        <v>215</v>
      </c>
      <c r="D155" s="223" t="s">
        <v>14</v>
      </c>
      <c r="E155" s="223" t="s">
        <v>301</v>
      </c>
      <c r="F155" s="223" t="s">
        <v>395</v>
      </c>
      <c r="G155" s="224">
        <v>0.98944500000000002</v>
      </c>
    </row>
    <row r="156" spans="1:7">
      <c r="A156" s="223" t="s">
        <v>213</v>
      </c>
      <c r="B156" s="223" t="s">
        <v>214</v>
      </c>
      <c r="C156" s="223" t="s">
        <v>215</v>
      </c>
      <c r="D156" s="223" t="s">
        <v>14</v>
      </c>
      <c r="E156" s="223" t="s">
        <v>301</v>
      </c>
      <c r="F156" s="223" t="s">
        <v>396</v>
      </c>
      <c r="G156" s="224">
        <v>0.99110100000000001</v>
      </c>
    </row>
    <row r="157" spans="1:7">
      <c r="A157" s="223" t="s">
        <v>213</v>
      </c>
      <c r="B157" s="223" t="s">
        <v>214</v>
      </c>
      <c r="C157" s="223" t="s">
        <v>215</v>
      </c>
      <c r="D157" s="223" t="s">
        <v>14</v>
      </c>
      <c r="E157" s="223" t="s">
        <v>301</v>
      </c>
      <c r="F157" s="223" t="s">
        <v>397</v>
      </c>
      <c r="G157" s="224">
        <v>1.3212489999999999</v>
      </c>
    </row>
    <row r="158" spans="1:7">
      <c r="A158" s="223" t="s">
        <v>213</v>
      </c>
      <c r="B158" s="223" t="s">
        <v>214</v>
      </c>
      <c r="C158" s="223" t="s">
        <v>215</v>
      </c>
      <c r="D158" s="223" t="s">
        <v>14</v>
      </c>
      <c r="E158" s="223" t="s">
        <v>301</v>
      </c>
      <c r="F158" s="223" t="s">
        <v>398</v>
      </c>
      <c r="G158" s="224">
        <v>1.02355</v>
      </c>
    </row>
    <row r="159" spans="1:7">
      <c r="A159" s="223" t="s">
        <v>213</v>
      </c>
      <c r="B159" s="223" t="s">
        <v>214</v>
      </c>
      <c r="C159" s="223" t="s">
        <v>215</v>
      </c>
      <c r="D159" s="223" t="s">
        <v>14</v>
      </c>
      <c r="E159" s="223" t="s">
        <v>301</v>
      </c>
      <c r="F159" s="223" t="s">
        <v>399</v>
      </c>
      <c r="G159" s="224">
        <v>1.3205260000000001</v>
      </c>
    </row>
    <row r="160" spans="1:7">
      <c r="A160" s="223" t="s">
        <v>213</v>
      </c>
      <c r="B160" s="223" t="s">
        <v>214</v>
      </c>
      <c r="C160" s="223" t="s">
        <v>215</v>
      </c>
      <c r="D160" s="223" t="s">
        <v>14</v>
      </c>
      <c r="E160" s="223" t="s">
        <v>301</v>
      </c>
      <c r="F160" s="223" t="s">
        <v>400</v>
      </c>
      <c r="G160" s="224">
        <v>1.9999999999999999E-6</v>
      </c>
    </row>
    <row r="161" spans="1:7">
      <c r="A161" s="223" t="s">
        <v>213</v>
      </c>
      <c r="B161" s="223" t="s">
        <v>214</v>
      </c>
      <c r="C161" s="223" t="s">
        <v>215</v>
      </c>
      <c r="D161" s="223" t="s">
        <v>14</v>
      </c>
      <c r="E161" s="223" t="s">
        <v>301</v>
      </c>
      <c r="F161" s="223" t="s">
        <v>401</v>
      </c>
      <c r="G161" s="224">
        <v>0.99028400000000005</v>
      </c>
    </row>
    <row r="162" spans="1:7">
      <c r="A162" s="223" t="s">
        <v>213</v>
      </c>
      <c r="B162" s="223" t="s">
        <v>214</v>
      </c>
      <c r="C162" s="223" t="s">
        <v>215</v>
      </c>
      <c r="D162" s="223" t="s">
        <v>14</v>
      </c>
      <c r="E162" s="223" t="s">
        <v>301</v>
      </c>
      <c r="F162" s="223" t="s">
        <v>402</v>
      </c>
      <c r="G162" s="224">
        <v>0.99060700000000002</v>
      </c>
    </row>
    <row r="163" spans="1:7">
      <c r="A163" s="223" t="s">
        <v>213</v>
      </c>
      <c r="B163" s="223" t="s">
        <v>214</v>
      </c>
      <c r="C163" s="223" t="s">
        <v>215</v>
      </c>
      <c r="D163" s="223" t="s">
        <v>14</v>
      </c>
      <c r="E163" s="223" t="s">
        <v>301</v>
      </c>
      <c r="F163" s="223" t="s">
        <v>403</v>
      </c>
      <c r="G163" s="224">
        <v>115.249644</v>
      </c>
    </row>
    <row r="164" spans="1:7">
      <c r="A164" s="223" t="s">
        <v>213</v>
      </c>
      <c r="B164" s="223" t="s">
        <v>214</v>
      </c>
      <c r="C164" s="223" t="s">
        <v>215</v>
      </c>
      <c r="D164" s="223" t="s">
        <v>14</v>
      </c>
      <c r="E164" s="223" t="s">
        <v>301</v>
      </c>
      <c r="F164" s="223" t="s">
        <v>404</v>
      </c>
      <c r="G164" s="224">
        <v>1.02467</v>
      </c>
    </row>
    <row r="165" spans="1:7">
      <c r="A165" s="223" t="s">
        <v>213</v>
      </c>
      <c r="B165" s="223" t="s">
        <v>214</v>
      </c>
      <c r="C165" s="223" t="s">
        <v>215</v>
      </c>
      <c r="D165" s="223" t="s">
        <v>14</v>
      </c>
      <c r="E165" s="223" t="s">
        <v>301</v>
      </c>
      <c r="F165" s="223" t="s">
        <v>405</v>
      </c>
      <c r="G165" s="224">
        <v>0.74669200000000002</v>
      </c>
    </row>
    <row r="166" spans="1:7">
      <c r="A166" s="223" t="s">
        <v>213</v>
      </c>
      <c r="B166" s="223" t="s">
        <v>214</v>
      </c>
      <c r="C166" s="223" t="s">
        <v>215</v>
      </c>
      <c r="D166" s="223" t="s">
        <v>14</v>
      </c>
      <c r="E166" s="223" t="s">
        <v>301</v>
      </c>
      <c r="F166" s="223" t="s">
        <v>406</v>
      </c>
      <c r="G166" s="224">
        <v>2.3114170000000001</v>
      </c>
    </row>
    <row r="167" spans="1:7">
      <c r="A167" s="223" t="s">
        <v>213</v>
      </c>
      <c r="B167" s="223" t="s">
        <v>214</v>
      </c>
      <c r="C167" s="223" t="s">
        <v>215</v>
      </c>
      <c r="D167" s="223" t="s">
        <v>14</v>
      </c>
      <c r="E167" s="223" t="s">
        <v>301</v>
      </c>
      <c r="F167" s="223" t="s">
        <v>407</v>
      </c>
      <c r="G167" s="224">
        <v>0.99044600000000005</v>
      </c>
    </row>
    <row r="168" spans="1:7">
      <c r="A168" s="223" t="s">
        <v>213</v>
      </c>
      <c r="B168" s="223" t="s">
        <v>214</v>
      </c>
      <c r="C168" s="223" t="s">
        <v>215</v>
      </c>
      <c r="D168" s="223" t="s">
        <v>14</v>
      </c>
      <c r="E168" s="223" t="s">
        <v>301</v>
      </c>
      <c r="F168" s="223" t="s">
        <v>408</v>
      </c>
      <c r="G168" s="224">
        <v>5.6067999999999998</v>
      </c>
    </row>
    <row r="169" spans="1:7">
      <c r="A169" s="223" t="s">
        <v>213</v>
      </c>
      <c r="B169" s="223" t="s">
        <v>214</v>
      </c>
      <c r="C169" s="223" t="s">
        <v>215</v>
      </c>
      <c r="D169" s="223" t="s">
        <v>14</v>
      </c>
      <c r="E169" s="223" t="s">
        <v>301</v>
      </c>
      <c r="F169" s="223" t="s">
        <v>409</v>
      </c>
      <c r="G169" s="224">
        <v>0.98911000000000004</v>
      </c>
    </row>
    <row r="170" spans="1:7">
      <c r="A170" s="223" t="s">
        <v>213</v>
      </c>
      <c r="B170" s="223" t="s">
        <v>214</v>
      </c>
      <c r="C170" s="223" t="s">
        <v>215</v>
      </c>
      <c r="D170" s="223" t="s">
        <v>14</v>
      </c>
      <c r="E170" s="223" t="s">
        <v>301</v>
      </c>
      <c r="F170" s="223" t="s">
        <v>410</v>
      </c>
      <c r="G170" s="224">
        <v>0.99044600000000005</v>
      </c>
    </row>
    <row r="171" spans="1:7">
      <c r="A171" s="223" t="s">
        <v>213</v>
      </c>
      <c r="B171" s="223" t="s">
        <v>214</v>
      </c>
      <c r="C171" s="223" t="s">
        <v>215</v>
      </c>
      <c r="D171" s="223" t="s">
        <v>14</v>
      </c>
      <c r="E171" s="223" t="s">
        <v>301</v>
      </c>
      <c r="F171" s="223" t="s">
        <v>411</v>
      </c>
      <c r="G171" s="224">
        <v>0.99044600000000005</v>
      </c>
    </row>
    <row r="172" spans="1:7">
      <c r="A172" s="223" t="s">
        <v>213</v>
      </c>
      <c r="B172" s="223" t="s">
        <v>214</v>
      </c>
      <c r="C172" s="223" t="s">
        <v>215</v>
      </c>
      <c r="D172" s="223" t="s">
        <v>14</v>
      </c>
      <c r="E172" s="223" t="s">
        <v>301</v>
      </c>
      <c r="F172" s="223" t="s">
        <v>412</v>
      </c>
      <c r="G172" s="224">
        <v>1.3185880000000001</v>
      </c>
    </row>
    <row r="173" spans="1:7">
      <c r="A173" s="223" t="s">
        <v>213</v>
      </c>
      <c r="B173" s="223" t="s">
        <v>214</v>
      </c>
      <c r="C173" s="223" t="s">
        <v>215</v>
      </c>
      <c r="D173" s="223" t="s">
        <v>14</v>
      </c>
      <c r="E173" s="223" t="s">
        <v>301</v>
      </c>
      <c r="F173" s="223" t="s">
        <v>413</v>
      </c>
      <c r="G173" s="224">
        <v>0.98995200000000005</v>
      </c>
    </row>
    <row r="174" spans="1:7">
      <c r="A174" s="223" t="s">
        <v>213</v>
      </c>
      <c r="B174" s="223" t="s">
        <v>214</v>
      </c>
      <c r="C174" s="223" t="s">
        <v>215</v>
      </c>
      <c r="D174" s="223" t="s">
        <v>14</v>
      </c>
      <c r="E174" s="223" t="s">
        <v>301</v>
      </c>
      <c r="F174" s="223" t="s">
        <v>414</v>
      </c>
      <c r="G174" s="224">
        <v>0.990116</v>
      </c>
    </row>
    <row r="175" spans="1:7">
      <c r="A175" s="223" t="s">
        <v>213</v>
      </c>
      <c r="B175" s="223" t="s">
        <v>214</v>
      </c>
      <c r="C175" s="223" t="s">
        <v>215</v>
      </c>
      <c r="D175" s="223" t="s">
        <v>14</v>
      </c>
      <c r="E175" s="223" t="s">
        <v>301</v>
      </c>
      <c r="F175" s="223" t="s">
        <v>415</v>
      </c>
      <c r="G175" s="224">
        <v>1.3178510000000001</v>
      </c>
    </row>
    <row r="176" spans="1:7">
      <c r="A176" s="223" t="s">
        <v>213</v>
      </c>
      <c r="B176" s="223" t="s">
        <v>214</v>
      </c>
      <c r="C176" s="223" t="s">
        <v>215</v>
      </c>
      <c r="D176" s="223" t="s">
        <v>14</v>
      </c>
      <c r="E176" s="223" t="s">
        <v>301</v>
      </c>
      <c r="F176" s="223" t="s">
        <v>416</v>
      </c>
      <c r="G176" s="224">
        <v>0.98927500000000002</v>
      </c>
    </row>
    <row r="177" spans="1:7">
      <c r="A177" s="223" t="s">
        <v>213</v>
      </c>
      <c r="B177" s="223" t="s">
        <v>214</v>
      </c>
      <c r="C177" s="223" t="s">
        <v>215</v>
      </c>
      <c r="D177" s="223" t="s">
        <v>14</v>
      </c>
      <c r="E177" s="223" t="s">
        <v>301</v>
      </c>
      <c r="F177" s="223" t="s">
        <v>417</v>
      </c>
      <c r="G177" s="224">
        <v>1.6499200000000001</v>
      </c>
    </row>
    <row r="178" spans="1:7">
      <c r="A178" s="223" t="s">
        <v>213</v>
      </c>
      <c r="B178" s="223" t="s">
        <v>214</v>
      </c>
      <c r="C178" s="223" t="s">
        <v>215</v>
      </c>
      <c r="D178" s="223" t="s">
        <v>14</v>
      </c>
      <c r="E178" s="223" t="s">
        <v>301</v>
      </c>
      <c r="F178" s="223" t="s">
        <v>418</v>
      </c>
      <c r="G178" s="224">
        <v>0.98995200000000005</v>
      </c>
    </row>
    <row r="179" spans="1:7">
      <c r="A179" s="223" t="s">
        <v>213</v>
      </c>
      <c r="B179" s="223" t="s">
        <v>214</v>
      </c>
      <c r="C179" s="223" t="s">
        <v>215</v>
      </c>
      <c r="D179" s="223" t="s">
        <v>14</v>
      </c>
      <c r="E179" s="223" t="s">
        <v>301</v>
      </c>
      <c r="F179" s="223" t="s">
        <v>419</v>
      </c>
      <c r="G179" s="224">
        <v>0.49614799999999998</v>
      </c>
    </row>
    <row r="180" spans="1:7">
      <c r="A180" s="223" t="s">
        <v>213</v>
      </c>
      <c r="B180" s="223" t="s">
        <v>214</v>
      </c>
      <c r="C180" s="223" t="s">
        <v>215</v>
      </c>
      <c r="D180" s="223" t="s">
        <v>14</v>
      </c>
      <c r="E180" s="223" t="s">
        <v>301</v>
      </c>
      <c r="F180" s="223" t="s">
        <v>420</v>
      </c>
      <c r="G180" s="224">
        <v>0.990116</v>
      </c>
    </row>
    <row r="181" spans="1:7">
      <c r="A181" s="223" t="s">
        <v>213</v>
      </c>
      <c r="B181" s="223" t="s">
        <v>214</v>
      </c>
      <c r="C181" s="223" t="s">
        <v>215</v>
      </c>
      <c r="D181" s="223" t="s">
        <v>14</v>
      </c>
      <c r="E181" s="223" t="s">
        <v>301</v>
      </c>
      <c r="F181" s="223" t="s">
        <v>421</v>
      </c>
      <c r="G181" s="224">
        <v>1.651813</v>
      </c>
    </row>
    <row r="182" spans="1:7">
      <c r="A182" s="223" t="s">
        <v>213</v>
      </c>
      <c r="B182" s="223" t="s">
        <v>214</v>
      </c>
      <c r="C182" s="223" t="s">
        <v>215</v>
      </c>
      <c r="D182" s="223" t="s">
        <v>14</v>
      </c>
      <c r="E182" s="223" t="s">
        <v>301</v>
      </c>
      <c r="F182" s="223" t="s">
        <v>422</v>
      </c>
      <c r="G182" s="224">
        <v>0.98877800000000005</v>
      </c>
    </row>
    <row r="183" spans="1:7">
      <c r="A183" s="223" t="s">
        <v>213</v>
      </c>
      <c r="B183" s="223" t="s">
        <v>214</v>
      </c>
      <c r="C183" s="223" t="s">
        <v>215</v>
      </c>
      <c r="D183" s="223" t="s">
        <v>14</v>
      </c>
      <c r="E183" s="223" t="s">
        <v>301</v>
      </c>
      <c r="F183" s="223" t="s">
        <v>423</v>
      </c>
      <c r="G183" s="224">
        <v>0.98944500000000002</v>
      </c>
    </row>
    <row r="184" spans="1:7">
      <c r="A184" s="223" t="s">
        <v>213</v>
      </c>
      <c r="B184" s="223" t="s">
        <v>214</v>
      </c>
      <c r="C184" s="223" t="s">
        <v>215</v>
      </c>
      <c r="D184" s="223" t="s">
        <v>14</v>
      </c>
      <c r="E184" s="223" t="s">
        <v>301</v>
      </c>
      <c r="F184" s="223" t="s">
        <v>424</v>
      </c>
      <c r="G184" s="224">
        <v>0.98944500000000002</v>
      </c>
    </row>
    <row r="185" spans="1:7">
      <c r="A185" s="223" t="s">
        <v>213</v>
      </c>
      <c r="B185" s="223" t="s">
        <v>214</v>
      </c>
      <c r="C185" s="223" t="s">
        <v>215</v>
      </c>
      <c r="D185" s="223" t="s">
        <v>14</v>
      </c>
      <c r="E185" s="223" t="s">
        <v>301</v>
      </c>
      <c r="F185" s="223" t="s">
        <v>425</v>
      </c>
      <c r="G185" s="224">
        <v>0.98944500000000002</v>
      </c>
    </row>
    <row r="186" spans="1:7">
      <c r="A186" s="223" t="s">
        <v>213</v>
      </c>
      <c r="B186" s="223" t="s">
        <v>214</v>
      </c>
      <c r="C186" s="223" t="s">
        <v>215</v>
      </c>
      <c r="D186" s="223" t="s">
        <v>14</v>
      </c>
      <c r="E186" s="223" t="s">
        <v>301</v>
      </c>
      <c r="F186" s="223" t="s">
        <v>426</v>
      </c>
      <c r="G186" s="224">
        <v>0.98827699999999996</v>
      </c>
    </row>
    <row r="187" spans="1:7">
      <c r="A187" s="223" t="s">
        <v>213</v>
      </c>
      <c r="B187" s="223" t="s">
        <v>214</v>
      </c>
      <c r="C187" s="223" t="s">
        <v>215</v>
      </c>
      <c r="D187" s="223" t="s">
        <v>14</v>
      </c>
      <c r="E187" s="223" t="s">
        <v>301</v>
      </c>
      <c r="F187" s="223" t="s">
        <v>427</v>
      </c>
      <c r="G187" s="224">
        <v>4.9441470000000001</v>
      </c>
    </row>
    <row r="188" spans="1:7">
      <c r="A188" s="223" t="s">
        <v>213</v>
      </c>
      <c r="B188" s="223" t="s">
        <v>214</v>
      </c>
      <c r="C188" s="223" t="s">
        <v>215</v>
      </c>
      <c r="D188" s="223" t="s">
        <v>14</v>
      </c>
      <c r="E188" s="223" t="s">
        <v>301</v>
      </c>
      <c r="F188" s="223" t="s">
        <v>428</v>
      </c>
      <c r="G188" s="224">
        <v>0.98877800000000005</v>
      </c>
    </row>
    <row r="189" spans="1:7">
      <c r="A189" s="223" t="s">
        <v>213</v>
      </c>
      <c r="B189" s="223" t="s">
        <v>214</v>
      </c>
      <c r="C189" s="223" t="s">
        <v>215</v>
      </c>
      <c r="D189" s="223" t="s">
        <v>14</v>
      </c>
      <c r="E189" s="223" t="s">
        <v>301</v>
      </c>
      <c r="F189" s="223" t="s">
        <v>429</v>
      </c>
      <c r="G189" s="224">
        <v>0.98911000000000004</v>
      </c>
    </row>
    <row r="190" spans="1:7">
      <c r="A190" s="223" t="s">
        <v>213</v>
      </c>
      <c r="B190" s="223" t="s">
        <v>214</v>
      </c>
      <c r="C190" s="223" t="s">
        <v>215</v>
      </c>
      <c r="D190" s="223" t="s">
        <v>14</v>
      </c>
      <c r="E190" s="223" t="s">
        <v>301</v>
      </c>
      <c r="F190" s="223" t="s">
        <v>430</v>
      </c>
      <c r="G190" s="224">
        <v>1.152989</v>
      </c>
    </row>
    <row r="191" spans="1:7">
      <c r="A191" s="223" t="s">
        <v>213</v>
      </c>
      <c r="B191" s="223" t="s">
        <v>214</v>
      </c>
      <c r="C191" s="223" t="s">
        <v>215</v>
      </c>
      <c r="D191" s="223" t="s">
        <v>14</v>
      </c>
      <c r="E191" s="223" t="s">
        <v>301</v>
      </c>
      <c r="F191" s="223" t="s">
        <v>431</v>
      </c>
      <c r="G191" s="224">
        <v>6.5814680000000001</v>
      </c>
    </row>
    <row r="192" spans="1:7">
      <c r="A192" s="223" t="s">
        <v>213</v>
      </c>
      <c r="B192" s="223" t="s">
        <v>214</v>
      </c>
      <c r="C192" s="223" t="s">
        <v>215</v>
      </c>
      <c r="D192" s="223" t="s">
        <v>14</v>
      </c>
      <c r="E192" s="223" t="s">
        <v>301</v>
      </c>
      <c r="F192" s="223" t="s">
        <v>432</v>
      </c>
      <c r="G192" s="224">
        <v>0.98911000000000004</v>
      </c>
    </row>
    <row r="193" spans="1:7">
      <c r="A193" s="223" t="s">
        <v>213</v>
      </c>
      <c r="B193" s="223" t="s">
        <v>214</v>
      </c>
      <c r="C193" s="223" t="s">
        <v>215</v>
      </c>
      <c r="D193" s="223" t="s">
        <v>14</v>
      </c>
      <c r="E193" s="223" t="s">
        <v>301</v>
      </c>
      <c r="F193" s="223" t="s">
        <v>433</v>
      </c>
      <c r="G193" s="224">
        <v>3.2959260000000001</v>
      </c>
    </row>
    <row r="194" spans="1:7">
      <c r="A194" s="223" t="s">
        <v>213</v>
      </c>
      <c r="B194" s="223" t="s">
        <v>214</v>
      </c>
      <c r="C194" s="223" t="s">
        <v>215</v>
      </c>
      <c r="D194" s="223" t="s">
        <v>14</v>
      </c>
      <c r="E194" s="223" t="s">
        <v>301</v>
      </c>
      <c r="F194" s="223" t="s">
        <v>434</v>
      </c>
      <c r="G194" s="224">
        <v>0.98877800000000005</v>
      </c>
    </row>
    <row r="195" spans="1:7">
      <c r="A195" s="223" t="s">
        <v>213</v>
      </c>
      <c r="B195" s="223" t="s">
        <v>214</v>
      </c>
      <c r="C195" s="223" t="s">
        <v>215</v>
      </c>
      <c r="D195" s="223" t="s">
        <v>14</v>
      </c>
      <c r="E195" s="223" t="s">
        <v>301</v>
      </c>
      <c r="F195" s="223" t="s">
        <v>435</v>
      </c>
      <c r="G195" s="224">
        <v>1.646846</v>
      </c>
    </row>
    <row r="196" spans="1:7">
      <c r="A196" s="223" t="s">
        <v>213</v>
      </c>
      <c r="B196" s="223" t="s">
        <v>214</v>
      </c>
      <c r="C196" s="223" t="s">
        <v>215</v>
      </c>
      <c r="D196" s="223" t="s">
        <v>14</v>
      </c>
      <c r="E196" s="223" t="s">
        <v>301</v>
      </c>
      <c r="F196" s="223" t="s">
        <v>436</v>
      </c>
      <c r="G196" s="224">
        <v>0.98827699999999996</v>
      </c>
    </row>
    <row r="197" spans="1:7">
      <c r="A197" s="223" t="s">
        <v>213</v>
      </c>
      <c r="B197" s="223" t="s">
        <v>214</v>
      </c>
      <c r="C197" s="223" t="s">
        <v>215</v>
      </c>
      <c r="D197" s="223" t="s">
        <v>14</v>
      </c>
      <c r="E197" s="223" t="s">
        <v>301</v>
      </c>
      <c r="F197" s="223" t="s">
        <v>437</v>
      </c>
      <c r="G197" s="224">
        <v>0.98827699999999996</v>
      </c>
    </row>
    <row r="198" spans="1:7">
      <c r="A198" s="223" t="s">
        <v>213</v>
      </c>
      <c r="B198" s="223" t="s">
        <v>214</v>
      </c>
      <c r="C198" s="223" t="s">
        <v>215</v>
      </c>
      <c r="D198" s="223" t="s">
        <v>14</v>
      </c>
      <c r="E198" s="223" t="s">
        <v>301</v>
      </c>
      <c r="F198" s="223" t="s">
        <v>438</v>
      </c>
      <c r="G198" s="224">
        <v>3.2942559999999999</v>
      </c>
    </row>
    <row r="199" spans="1:7">
      <c r="A199" s="223" t="s">
        <v>213</v>
      </c>
      <c r="B199" s="223" t="s">
        <v>214</v>
      </c>
      <c r="C199" s="223" t="s">
        <v>215</v>
      </c>
      <c r="D199" s="223" t="s">
        <v>14</v>
      </c>
      <c r="E199" s="223" t="s">
        <v>301</v>
      </c>
      <c r="F199" s="223" t="s">
        <v>439</v>
      </c>
      <c r="G199" s="224">
        <v>3.290734</v>
      </c>
    </row>
    <row r="200" spans="1:7">
      <c r="A200" s="223" t="s">
        <v>213</v>
      </c>
      <c r="B200" s="223" t="s">
        <v>214</v>
      </c>
      <c r="C200" s="223" t="s">
        <v>215</v>
      </c>
      <c r="D200" s="223" t="s">
        <v>14</v>
      </c>
      <c r="E200" s="223" t="s">
        <v>301</v>
      </c>
      <c r="F200" s="223" t="s">
        <v>440</v>
      </c>
      <c r="G200" s="224">
        <v>0.98810799999999999</v>
      </c>
    </row>
    <row r="201" spans="1:7">
      <c r="A201" s="223" t="s">
        <v>213</v>
      </c>
      <c r="B201" s="223" t="s">
        <v>214</v>
      </c>
      <c r="C201" s="223" t="s">
        <v>215</v>
      </c>
      <c r="D201" s="223" t="s">
        <v>14</v>
      </c>
      <c r="E201" s="223" t="s">
        <v>301</v>
      </c>
      <c r="F201" s="223" t="s">
        <v>441</v>
      </c>
      <c r="G201" s="224">
        <v>0.98793699999999995</v>
      </c>
    </row>
    <row r="202" spans="1:7">
      <c r="A202" s="223" t="s">
        <v>213</v>
      </c>
      <c r="B202" s="223" t="s">
        <v>214</v>
      </c>
      <c r="C202" s="223" t="s">
        <v>215</v>
      </c>
      <c r="D202" s="223" t="s">
        <v>14</v>
      </c>
      <c r="E202" s="223" t="s">
        <v>301</v>
      </c>
      <c r="F202" s="223" t="s">
        <v>442</v>
      </c>
      <c r="G202" s="224">
        <v>0.98721999999999999</v>
      </c>
    </row>
    <row r="203" spans="1:7">
      <c r="A203" s="223" t="s">
        <v>213</v>
      </c>
      <c r="B203" s="223" t="s">
        <v>214</v>
      </c>
      <c r="C203" s="223" t="s">
        <v>215</v>
      </c>
      <c r="D203" s="223" t="s">
        <v>14</v>
      </c>
      <c r="E203" s="223" t="s">
        <v>301</v>
      </c>
      <c r="F203" s="223" t="s">
        <v>443</v>
      </c>
      <c r="G203" s="224">
        <v>2.468051</v>
      </c>
    </row>
    <row r="204" spans="1:7">
      <c r="A204" s="223" t="s">
        <v>213</v>
      </c>
      <c r="B204" s="223" t="s">
        <v>217</v>
      </c>
      <c r="C204" s="223" t="s">
        <v>218</v>
      </c>
      <c r="D204" s="223" t="s">
        <v>17</v>
      </c>
      <c r="E204" s="223" t="s">
        <v>301</v>
      </c>
      <c r="F204" s="223" t="s">
        <v>227</v>
      </c>
      <c r="G204" s="224">
        <v>1980.0096450000001</v>
      </c>
    </row>
    <row r="205" spans="1:7">
      <c r="A205" s="223" t="s">
        <v>213</v>
      </c>
      <c r="B205" s="223" t="s">
        <v>217</v>
      </c>
      <c r="C205" s="223" t="s">
        <v>218</v>
      </c>
      <c r="D205" s="223" t="s">
        <v>17</v>
      </c>
      <c r="E205" s="223" t="s">
        <v>301</v>
      </c>
      <c r="F205" s="223" t="s">
        <v>293</v>
      </c>
      <c r="G205" s="224">
        <v>598.92827399999999</v>
      </c>
    </row>
    <row r="206" spans="1:7">
      <c r="A206" s="223" t="s">
        <v>213</v>
      </c>
      <c r="B206" s="223" t="s">
        <v>217</v>
      </c>
      <c r="C206" s="223" t="s">
        <v>218</v>
      </c>
      <c r="D206" s="223" t="s">
        <v>17</v>
      </c>
      <c r="E206" s="223" t="s">
        <v>301</v>
      </c>
      <c r="F206" s="223" t="s">
        <v>304</v>
      </c>
      <c r="G206" s="224">
        <v>0.99593100000000001</v>
      </c>
    </row>
    <row r="207" spans="1:7">
      <c r="A207" s="223" t="s">
        <v>213</v>
      </c>
      <c r="B207" s="223" t="s">
        <v>217</v>
      </c>
      <c r="C207" s="223" t="s">
        <v>218</v>
      </c>
      <c r="D207" s="223" t="s">
        <v>17</v>
      </c>
      <c r="E207" s="223" t="s">
        <v>301</v>
      </c>
      <c r="F207" s="223" t="s">
        <v>229</v>
      </c>
      <c r="G207" s="224">
        <v>1.997344</v>
      </c>
    </row>
    <row r="208" spans="1:7">
      <c r="A208" s="223" t="s">
        <v>213</v>
      </c>
      <c r="B208" s="223" t="s">
        <v>217</v>
      </c>
      <c r="C208" s="223" t="s">
        <v>218</v>
      </c>
      <c r="D208" s="223" t="s">
        <v>17</v>
      </c>
      <c r="E208" s="223" t="s">
        <v>301</v>
      </c>
      <c r="F208" s="223" t="s">
        <v>230</v>
      </c>
      <c r="G208" s="224">
        <v>2.930005</v>
      </c>
    </row>
    <row r="209" spans="1:7">
      <c r="A209" s="223" t="s">
        <v>213</v>
      </c>
      <c r="B209" s="223" t="s">
        <v>217</v>
      </c>
      <c r="C209" s="223" t="s">
        <v>218</v>
      </c>
      <c r="D209" s="223" t="s">
        <v>17</v>
      </c>
      <c r="E209" s="223" t="s">
        <v>301</v>
      </c>
      <c r="F209" s="223" t="s">
        <v>231</v>
      </c>
      <c r="G209" s="224">
        <v>0.99891300000000005</v>
      </c>
    </row>
    <row r="210" spans="1:7">
      <c r="A210" s="223" t="s">
        <v>213</v>
      </c>
      <c r="B210" s="223" t="s">
        <v>217</v>
      </c>
      <c r="C210" s="223" t="s">
        <v>218</v>
      </c>
      <c r="D210" s="223" t="s">
        <v>17</v>
      </c>
      <c r="E210" s="223" t="s">
        <v>301</v>
      </c>
      <c r="F210" s="223" t="s">
        <v>310</v>
      </c>
      <c r="G210" s="224">
        <v>0.99437200000000003</v>
      </c>
    </row>
    <row r="211" spans="1:7">
      <c r="A211" s="223" t="s">
        <v>213</v>
      </c>
      <c r="B211" s="223" t="s">
        <v>217</v>
      </c>
      <c r="C211" s="223" t="s">
        <v>218</v>
      </c>
      <c r="D211" s="223" t="s">
        <v>17</v>
      </c>
      <c r="E211" s="223" t="s">
        <v>301</v>
      </c>
      <c r="F211" s="223" t="s">
        <v>444</v>
      </c>
      <c r="G211" s="224">
        <v>39.855289999999997</v>
      </c>
    </row>
    <row r="212" spans="1:7">
      <c r="A212" s="223" t="s">
        <v>213</v>
      </c>
      <c r="B212" s="223" t="s">
        <v>217</v>
      </c>
      <c r="C212" s="223" t="s">
        <v>218</v>
      </c>
      <c r="D212" s="223" t="s">
        <v>17</v>
      </c>
      <c r="E212" s="223" t="s">
        <v>301</v>
      </c>
      <c r="F212" s="223" t="s">
        <v>295</v>
      </c>
      <c r="G212" s="224">
        <v>0.99833000000000005</v>
      </c>
    </row>
    <row r="213" spans="1:7">
      <c r="A213" s="223" t="s">
        <v>213</v>
      </c>
      <c r="B213" s="223" t="s">
        <v>217</v>
      </c>
      <c r="C213" s="223" t="s">
        <v>218</v>
      </c>
      <c r="D213" s="223" t="s">
        <v>17</v>
      </c>
      <c r="E213" s="223" t="s">
        <v>301</v>
      </c>
      <c r="F213" s="223" t="s">
        <v>266</v>
      </c>
      <c r="G213" s="224">
        <v>5.992032</v>
      </c>
    </row>
    <row r="214" spans="1:7">
      <c r="A214" s="223" t="s">
        <v>213</v>
      </c>
      <c r="B214" s="223" t="s">
        <v>217</v>
      </c>
      <c r="C214" s="223" t="s">
        <v>218</v>
      </c>
      <c r="D214" s="223" t="s">
        <v>17</v>
      </c>
      <c r="E214" s="223" t="s">
        <v>301</v>
      </c>
      <c r="F214" s="223" t="s">
        <v>269</v>
      </c>
      <c r="G214" s="224">
        <v>140.8227</v>
      </c>
    </row>
    <row r="215" spans="1:7">
      <c r="A215" s="223" t="s">
        <v>213</v>
      </c>
      <c r="B215" s="223" t="s">
        <v>217</v>
      </c>
      <c r="C215" s="223" t="s">
        <v>218</v>
      </c>
      <c r="D215" s="223" t="s">
        <v>17</v>
      </c>
      <c r="E215" s="223" t="s">
        <v>301</v>
      </c>
      <c r="F215" s="223" t="s">
        <v>296</v>
      </c>
      <c r="G215" s="224">
        <v>68.847915999999998</v>
      </c>
    </row>
    <row r="216" spans="1:7">
      <c r="A216" s="223" t="s">
        <v>213</v>
      </c>
      <c r="B216" s="223" t="s">
        <v>217</v>
      </c>
      <c r="C216" s="223" t="s">
        <v>218</v>
      </c>
      <c r="D216" s="223" t="s">
        <v>17</v>
      </c>
      <c r="E216" s="223" t="s">
        <v>301</v>
      </c>
      <c r="F216" s="223" t="s">
        <v>297</v>
      </c>
      <c r="G216" s="224">
        <v>29.939385999999999</v>
      </c>
    </row>
    <row r="217" spans="1:7">
      <c r="A217" s="223" t="s">
        <v>213</v>
      </c>
      <c r="B217" s="223" t="s">
        <v>217</v>
      </c>
      <c r="C217" s="223" t="s">
        <v>218</v>
      </c>
      <c r="D217" s="223" t="s">
        <v>17</v>
      </c>
      <c r="E217" s="223" t="s">
        <v>301</v>
      </c>
      <c r="F217" s="223" t="s">
        <v>298</v>
      </c>
      <c r="G217" s="224">
        <v>0.997888</v>
      </c>
    </row>
    <row r="218" spans="1:7">
      <c r="A218" s="223" t="s">
        <v>213</v>
      </c>
      <c r="B218" s="223" t="s">
        <v>217</v>
      </c>
      <c r="C218" s="223" t="s">
        <v>218</v>
      </c>
      <c r="D218" s="223" t="s">
        <v>17</v>
      </c>
      <c r="E218" s="223" t="s">
        <v>301</v>
      </c>
      <c r="F218" s="223" t="s">
        <v>445</v>
      </c>
      <c r="G218" s="224">
        <v>19.885083000000002</v>
      </c>
    </row>
    <row r="219" spans="1:7">
      <c r="A219" s="223" t="s">
        <v>213</v>
      </c>
      <c r="B219" s="223" t="s">
        <v>217</v>
      </c>
      <c r="C219" s="223" t="s">
        <v>218</v>
      </c>
      <c r="D219" s="223" t="s">
        <v>17</v>
      </c>
      <c r="E219" s="223" t="s">
        <v>301</v>
      </c>
      <c r="F219" s="223" t="s">
        <v>416</v>
      </c>
      <c r="G219" s="224">
        <v>39.798180000000002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0F2EE-7C9C-4A79-B45C-0AFFCD62356A}">
  <dimension ref="A1:K415"/>
  <sheetViews>
    <sheetView workbookViewId="0">
      <pane xSplit="2" ySplit="1" topLeftCell="G2" activePane="bottomRight" state="frozen"/>
      <selection activeCell="E16" sqref="E16"/>
      <selection pane="topRight" activeCell="E16" sqref="E16"/>
      <selection pane="bottomLeft" activeCell="E16" sqref="E16"/>
      <selection pane="bottomRight" activeCell="E16" sqref="E16"/>
    </sheetView>
  </sheetViews>
  <sheetFormatPr baseColWidth="10" defaultColWidth="12.6640625" defaultRowHeight="15.6"/>
  <cols>
    <col min="1" max="1" width="21.109375" style="205" customWidth="1"/>
    <col min="2" max="2" width="35" style="205" customWidth="1"/>
    <col min="3" max="3" width="19" style="205" bestFit="1" customWidth="1"/>
    <col min="4" max="4" width="13.88671875" style="205" bestFit="1" customWidth="1"/>
    <col min="5" max="5" width="13.33203125" style="205" customWidth="1"/>
    <col min="6" max="6" width="33.33203125" style="206" customWidth="1"/>
    <col min="7" max="7" width="36.6640625" style="207" customWidth="1"/>
    <col min="8" max="8" width="26.6640625" style="206" bestFit="1" customWidth="1"/>
    <col min="9" max="9" width="32.109375" style="205" customWidth="1"/>
    <col min="10" max="16384" width="12.6640625" style="205"/>
  </cols>
  <sheetData>
    <row r="1" spans="1:11" s="204" customFormat="1" ht="27.6">
      <c r="A1" s="209" t="s">
        <v>204</v>
      </c>
      <c r="B1" s="210" t="s">
        <v>205</v>
      </c>
      <c r="C1" s="209" t="s">
        <v>206</v>
      </c>
      <c r="D1" s="209" t="s">
        <v>207</v>
      </c>
      <c r="E1" s="211" t="s">
        <v>208</v>
      </c>
      <c r="F1" s="212" t="s">
        <v>209</v>
      </c>
      <c r="G1" s="213" t="s">
        <v>210</v>
      </c>
      <c r="H1" s="212" t="s">
        <v>211</v>
      </c>
      <c r="I1" s="214" t="s">
        <v>212</v>
      </c>
    </row>
    <row r="2" spans="1:11">
      <c r="A2" s="223" t="s">
        <v>213</v>
      </c>
      <c r="B2" s="223" t="s">
        <v>214</v>
      </c>
      <c r="C2" s="223" t="s">
        <v>215</v>
      </c>
      <c r="D2" s="223" t="s">
        <v>14</v>
      </c>
      <c r="E2" s="223" t="s">
        <v>446</v>
      </c>
      <c r="F2" s="230">
        <v>7808989251</v>
      </c>
      <c r="G2" s="224">
        <v>25569.215461</v>
      </c>
      <c r="H2" s="230">
        <v>305405.89956699999</v>
      </c>
      <c r="I2" s="230">
        <v>3633701807</v>
      </c>
      <c r="K2" s="216"/>
    </row>
    <row r="3" spans="1:11">
      <c r="A3" s="223" t="s">
        <v>213</v>
      </c>
      <c r="B3" s="223" t="s">
        <v>217</v>
      </c>
      <c r="C3" s="223" t="s">
        <v>218</v>
      </c>
      <c r="D3" s="223" t="s">
        <v>17</v>
      </c>
      <c r="E3" s="223" t="s">
        <v>446</v>
      </c>
      <c r="F3" s="230">
        <v>202798.47</v>
      </c>
      <c r="G3" s="224">
        <v>4017.17049</v>
      </c>
      <c r="H3" s="230">
        <v>50.482917</v>
      </c>
      <c r="I3" s="217">
        <v>465976.3</v>
      </c>
      <c r="K3" s="217"/>
    </row>
    <row r="10" spans="1:11">
      <c r="A10" s="225" t="s">
        <v>204</v>
      </c>
      <c r="B10" s="225" t="s">
        <v>222</v>
      </c>
      <c r="C10" s="225" t="s">
        <v>223</v>
      </c>
      <c r="D10" s="225" t="s">
        <v>20</v>
      </c>
      <c r="E10" s="226" t="s">
        <v>224</v>
      </c>
      <c r="F10" s="227" t="s">
        <v>225</v>
      </c>
      <c r="G10" s="228" t="s">
        <v>226</v>
      </c>
    </row>
    <row r="11" spans="1:11">
      <c r="A11" s="223" t="s">
        <v>213</v>
      </c>
      <c r="B11" s="223" t="s">
        <v>214</v>
      </c>
      <c r="C11" s="223" t="s">
        <v>215</v>
      </c>
      <c r="D11" s="223" t="s">
        <v>14</v>
      </c>
      <c r="E11" s="223" t="s">
        <v>446</v>
      </c>
      <c r="F11" s="223" t="s">
        <v>447</v>
      </c>
      <c r="G11" s="224">
        <v>0.98419900000000005</v>
      </c>
      <c r="I11" s="223" t="s">
        <v>214</v>
      </c>
      <c r="J11" s="205">
        <f>COUNTIF($B$11:$B$415,I11)</f>
        <v>376</v>
      </c>
    </row>
    <row r="12" spans="1:11">
      <c r="A12" s="223" t="s">
        <v>213</v>
      </c>
      <c r="B12" s="223" t="s">
        <v>214</v>
      </c>
      <c r="C12" s="223" t="s">
        <v>215</v>
      </c>
      <c r="D12" s="223" t="s">
        <v>14</v>
      </c>
      <c r="E12" s="223" t="s">
        <v>446</v>
      </c>
      <c r="F12" s="223" t="s">
        <v>227</v>
      </c>
      <c r="G12" s="224">
        <v>1230.0827429999999</v>
      </c>
      <c r="I12" s="223" t="s">
        <v>217</v>
      </c>
      <c r="J12" s="205">
        <f>COUNTIF($B$11:$B$415,I12)</f>
        <v>29</v>
      </c>
    </row>
    <row r="13" spans="1:11">
      <c r="A13" s="223" t="s">
        <v>213</v>
      </c>
      <c r="B13" s="223" t="s">
        <v>214</v>
      </c>
      <c r="C13" s="223" t="s">
        <v>215</v>
      </c>
      <c r="D13" s="223" t="s">
        <v>14</v>
      </c>
      <c r="E13" s="223" t="s">
        <v>446</v>
      </c>
      <c r="F13" s="223" t="s">
        <v>448</v>
      </c>
      <c r="G13" s="224">
        <v>16.391763999999998</v>
      </c>
    </row>
    <row r="14" spans="1:11">
      <c r="A14" s="223" t="s">
        <v>213</v>
      </c>
      <c r="B14" s="223" t="s">
        <v>214</v>
      </c>
      <c r="C14" s="223" t="s">
        <v>215</v>
      </c>
      <c r="D14" s="223" t="s">
        <v>14</v>
      </c>
      <c r="E14" s="223" t="s">
        <v>446</v>
      </c>
      <c r="F14" s="223" t="s">
        <v>302</v>
      </c>
      <c r="G14" s="224">
        <v>14.137907999999999</v>
      </c>
    </row>
    <row r="15" spans="1:11">
      <c r="A15" s="223" t="s">
        <v>213</v>
      </c>
      <c r="B15" s="223" t="s">
        <v>214</v>
      </c>
      <c r="C15" s="223" t="s">
        <v>215</v>
      </c>
      <c r="D15" s="223" t="s">
        <v>14</v>
      </c>
      <c r="E15" s="223" t="s">
        <v>446</v>
      </c>
      <c r="F15" s="223" t="s">
        <v>304</v>
      </c>
      <c r="G15" s="224">
        <v>19.833269000000001</v>
      </c>
    </row>
    <row r="16" spans="1:11">
      <c r="A16" s="223" t="s">
        <v>213</v>
      </c>
      <c r="B16" s="223" t="s">
        <v>214</v>
      </c>
      <c r="C16" s="223" t="s">
        <v>215</v>
      </c>
      <c r="D16" s="223" t="s">
        <v>14</v>
      </c>
      <c r="E16" s="223" t="s">
        <v>446</v>
      </c>
      <c r="F16" s="223" t="s">
        <v>449</v>
      </c>
      <c r="G16" s="224">
        <v>14.771079</v>
      </c>
    </row>
    <row r="17" spans="1:7">
      <c r="A17" s="223" t="s">
        <v>213</v>
      </c>
      <c r="B17" s="223" t="s">
        <v>214</v>
      </c>
      <c r="C17" s="223" t="s">
        <v>215</v>
      </c>
      <c r="D17" s="223" t="s">
        <v>14</v>
      </c>
      <c r="E17" s="223" t="s">
        <v>446</v>
      </c>
      <c r="F17" s="223" t="s">
        <v>229</v>
      </c>
      <c r="G17" s="224">
        <v>3.421033</v>
      </c>
    </row>
    <row r="18" spans="1:7">
      <c r="A18" s="223" t="s">
        <v>213</v>
      </c>
      <c r="B18" s="223" t="s">
        <v>214</v>
      </c>
      <c r="C18" s="223" t="s">
        <v>215</v>
      </c>
      <c r="D18" s="223" t="s">
        <v>14</v>
      </c>
      <c r="E18" s="223" t="s">
        <v>446</v>
      </c>
      <c r="F18" s="223" t="s">
        <v>450</v>
      </c>
      <c r="G18" s="224">
        <v>41.911436999999999</v>
      </c>
    </row>
    <row r="19" spans="1:7">
      <c r="A19" s="223" t="s">
        <v>213</v>
      </c>
      <c r="B19" s="223" t="s">
        <v>214</v>
      </c>
      <c r="C19" s="223" t="s">
        <v>215</v>
      </c>
      <c r="D19" s="223" t="s">
        <v>14</v>
      </c>
      <c r="E19" s="223" t="s">
        <v>446</v>
      </c>
      <c r="F19" s="223" t="s">
        <v>451</v>
      </c>
      <c r="G19" s="224">
        <v>2.633318</v>
      </c>
    </row>
    <row r="20" spans="1:7">
      <c r="A20" s="223" t="s">
        <v>213</v>
      </c>
      <c r="B20" s="223" t="s">
        <v>214</v>
      </c>
      <c r="C20" s="223" t="s">
        <v>215</v>
      </c>
      <c r="D20" s="223" t="s">
        <v>14</v>
      </c>
      <c r="E20" s="223" t="s">
        <v>446</v>
      </c>
      <c r="F20" s="223" t="s">
        <v>230</v>
      </c>
      <c r="G20" s="224">
        <v>0.99480299999999999</v>
      </c>
    </row>
    <row r="21" spans="1:7">
      <c r="A21" s="223" t="s">
        <v>213</v>
      </c>
      <c r="B21" s="223" t="s">
        <v>214</v>
      </c>
      <c r="C21" s="223" t="s">
        <v>215</v>
      </c>
      <c r="D21" s="223" t="s">
        <v>14</v>
      </c>
      <c r="E21" s="223" t="s">
        <v>446</v>
      </c>
      <c r="F21" s="223" t="s">
        <v>231</v>
      </c>
      <c r="G21" s="224">
        <v>1.592978</v>
      </c>
    </row>
    <row r="22" spans="1:7">
      <c r="A22" s="223" t="s">
        <v>213</v>
      </c>
      <c r="B22" s="223" t="s">
        <v>214</v>
      </c>
      <c r="C22" s="223" t="s">
        <v>215</v>
      </c>
      <c r="D22" s="223" t="s">
        <v>14</v>
      </c>
      <c r="E22" s="223" t="s">
        <v>446</v>
      </c>
      <c r="F22" s="223" t="s">
        <v>232</v>
      </c>
      <c r="G22" s="224">
        <v>3.2154940000000001</v>
      </c>
    </row>
    <row r="23" spans="1:7">
      <c r="A23" s="223" t="s">
        <v>213</v>
      </c>
      <c r="B23" s="223" t="s">
        <v>214</v>
      </c>
      <c r="C23" s="223" t="s">
        <v>215</v>
      </c>
      <c r="D23" s="223" t="s">
        <v>14</v>
      </c>
      <c r="E23" s="223" t="s">
        <v>446</v>
      </c>
      <c r="F23" s="223" t="s">
        <v>233</v>
      </c>
      <c r="G23" s="224">
        <v>1.6506510000000001</v>
      </c>
    </row>
    <row r="24" spans="1:7">
      <c r="A24" s="223" t="s">
        <v>213</v>
      </c>
      <c r="B24" s="223" t="s">
        <v>214</v>
      </c>
      <c r="C24" s="223" t="s">
        <v>215</v>
      </c>
      <c r="D24" s="223" t="s">
        <v>14</v>
      </c>
      <c r="E24" s="223" t="s">
        <v>446</v>
      </c>
      <c r="F24" s="223" t="s">
        <v>452</v>
      </c>
      <c r="G24" s="224">
        <v>0.98298700000000006</v>
      </c>
    </row>
    <row r="25" spans="1:7">
      <c r="A25" s="223" t="s">
        <v>213</v>
      </c>
      <c r="B25" s="223" t="s">
        <v>214</v>
      </c>
      <c r="C25" s="223" t="s">
        <v>215</v>
      </c>
      <c r="D25" s="223" t="s">
        <v>14</v>
      </c>
      <c r="E25" s="223" t="s">
        <v>446</v>
      </c>
      <c r="F25" s="223" t="s">
        <v>453</v>
      </c>
      <c r="G25" s="224">
        <v>0.98518600000000001</v>
      </c>
    </row>
    <row r="26" spans="1:7">
      <c r="A26" s="223" t="s">
        <v>213</v>
      </c>
      <c r="B26" s="223" t="s">
        <v>214</v>
      </c>
      <c r="C26" s="223" t="s">
        <v>215</v>
      </c>
      <c r="D26" s="223" t="s">
        <v>14</v>
      </c>
      <c r="E26" s="223" t="s">
        <v>446</v>
      </c>
      <c r="F26" s="223" t="s">
        <v>305</v>
      </c>
      <c r="G26" s="224">
        <v>83.818982000000005</v>
      </c>
    </row>
    <row r="27" spans="1:7">
      <c r="A27" s="223" t="s">
        <v>213</v>
      </c>
      <c r="B27" s="223" t="s">
        <v>214</v>
      </c>
      <c r="C27" s="223" t="s">
        <v>215</v>
      </c>
      <c r="D27" s="223" t="s">
        <v>14</v>
      </c>
      <c r="E27" s="223" t="s">
        <v>446</v>
      </c>
      <c r="F27" s="223" t="s">
        <v>454</v>
      </c>
      <c r="G27" s="224">
        <v>0.98298700000000006</v>
      </c>
    </row>
    <row r="28" spans="1:7">
      <c r="A28" s="223" t="s">
        <v>213</v>
      </c>
      <c r="B28" s="223" t="s">
        <v>214</v>
      </c>
      <c r="C28" s="223" t="s">
        <v>215</v>
      </c>
      <c r="D28" s="223" t="s">
        <v>14</v>
      </c>
      <c r="E28" s="223" t="s">
        <v>446</v>
      </c>
      <c r="F28" s="223" t="s">
        <v>455</v>
      </c>
      <c r="G28" s="224">
        <v>4.3886500000000002</v>
      </c>
    </row>
    <row r="29" spans="1:7">
      <c r="A29" s="223" t="s">
        <v>213</v>
      </c>
      <c r="B29" s="223" t="s">
        <v>214</v>
      </c>
      <c r="C29" s="223" t="s">
        <v>215</v>
      </c>
      <c r="D29" s="223" t="s">
        <v>14</v>
      </c>
      <c r="E29" s="223" t="s">
        <v>446</v>
      </c>
      <c r="F29" s="223" t="s">
        <v>236</v>
      </c>
      <c r="G29" s="224">
        <v>1.642258</v>
      </c>
    </row>
    <row r="30" spans="1:7">
      <c r="A30" s="223" t="s">
        <v>213</v>
      </c>
      <c r="B30" s="223" t="s">
        <v>214</v>
      </c>
      <c r="C30" s="223" t="s">
        <v>215</v>
      </c>
      <c r="D30" s="223" t="s">
        <v>14</v>
      </c>
      <c r="E30" s="223" t="s">
        <v>446</v>
      </c>
      <c r="F30" s="223" t="s">
        <v>306</v>
      </c>
      <c r="G30" s="224">
        <v>0.99249600000000004</v>
      </c>
    </row>
    <row r="31" spans="1:7">
      <c r="A31" s="223" t="s">
        <v>213</v>
      </c>
      <c r="B31" s="223" t="s">
        <v>214</v>
      </c>
      <c r="C31" s="223" t="s">
        <v>215</v>
      </c>
      <c r="D31" s="223" t="s">
        <v>14</v>
      </c>
      <c r="E31" s="223" t="s">
        <v>446</v>
      </c>
      <c r="F31" s="223" t="s">
        <v>307</v>
      </c>
      <c r="G31" s="224">
        <v>1.323534</v>
      </c>
    </row>
    <row r="32" spans="1:7">
      <c r="A32" s="223" t="s">
        <v>213</v>
      </c>
      <c r="B32" s="223" t="s">
        <v>214</v>
      </c>
      <c r="C32" s="223" t="s">
        <v>215</v>
      </c>
      <c r="D32" s="223" t="s">
        <v>14</v>
      </c>
      <c r="E32" s="223" t="s">
        <v>446</v>
      </c>
      <c r="F32" s="223" t="s">
        <v>238</v>
      </c>
      <c r="G32" s="224">
        <v>7.8976459999999999</v>
      </c>
    </row>
    <row r="33" spans="1:7">
      <c r="A33" s="223" t="s">
        <v>213</v>
      </c>
      <c r="B33" s="223" t="s">
        <v>214</v>
      </c>
      <c r="C33" s="223" t="s">
        <v>215</v>
      </c>
      <c r="D33" s="223" t="s">
        <v>14</v>
      </c>
      <c r="E33" s="223" t="s">
        <v>446</v>
      </c>
      <c r="F33" s="223" t="s">
        <v>308</v>
      </c>
      <c r="G33" s="224">
        <v>0.99265000000000003</v>
      </c>
    </row>
    <row r="34" spans="1:7">
      <c r="A34" s="223" t="s">
        <v>213</v>
      </c>
      <c r="B34" s="223" t="s">
        <v>214</v>
      </c>
      <c r="C34" s="223" t="s">
        <v>215</v>
      </c>
      <c r="D34" s="223" t="s">
        <v>14</v>
      </c>
      <c r="E34" s="223" t="s">
        <v>446</v>
      </c>
      <c r="F34" s="223" t="s">
        <v>310</v>
      </c>
      <c r="G34" s="224">
        <v>0.99156699999999998</v>
      </c>
    </row>
    <row r="35" spans="1:7">
      <c r="A35" s="223" t="s">
        <v>213</v>
      </c>
      <c r="B35" s="223" t="s">
        <v>214</v>
      </c>
      <c r="C35" s="223" t="s">
        <v>215</v>
      </c>
      <c r="D35" s="223" t="s">
        <v>14</v>
      </c>
      <c r="E35" s="223" t="s">
        <v>446</v>
      </c>
      <c r="F35" s="223" t="s">
        <v>239</v>
      </c>
      <c r="G35" s="224">
        <v>2.972051</v>
      </c>
    </row>
    <row r="36" spans="1:7">
      <c r="A36" s="223" t="s">
        <v>213</v>
      </c>
      <c r="B36" s="223" t="s">
        <v>214</v>
      </c>
      <c r="C36" s="223" t="s">
        <v>215</v>
      </c>
      <c r="D36" s="223" t="s">
        <v>14</v>
      </c>
      <c r="E36" s="223" t="s">
        <v>446</v>
      </c>
      <c r="F36" s="223" t="s">
        <v>456</v>
      </c>
      <c r="G36" s="224">
        <v>32.760649999999998</v>
      </c>
    </row>
    <row r="37" spans="1:7">
      <c r="A37" s="223" t="s">
        <v>213</v>
      </c>
      <c r="B37" s="223" t="s">
        <v>214</v>
      </c>
      <c r="C37" s="223" t="s">
        <v>215</v>
      </c>
      <c r="D37" s="223" t="s">
        <v>14</v>
      </c>
      <c r="E37" s="223" t="s">
        <v>446</v>
      </c>
      <c r="F37" s="223" t="s">
        <v>311</v>
      </c>
      <c r="G37" s="224">
        <v>10.912312999999999</v>
      </c>
    </row>
    <row r="38" spans="1:7">
      <c r="A38" s="223" t="s">
        <v>213</v>
      </c>
      <c r="B38" s="223" t="s">
        <v>214</v>
      </c>
      <c r="C38" s="223" t="s">
        <v>215</v>
      </c>
      <c r="D38" s="223" t="s">
        <v>14</v>
      </c>
      <c r="E38" s="223" t="s">
        <v>446</v>
      </c>
      <c r="F38" s="223" t="s">
        <v>457</v>
      </c>
      <c r="G38" s="224">
        <v>16.419764000000001</v>
      </c>
    </row>
    <row r="39" spans="1:7">
      <c r="A39" s="223" t="s">
        <v>213</v>
      </c>
      <c r="B39" s="223" t="s">
        <v>214</v>
      </c>
      <c r="C39" s="223" t="s">
        <v>215</v>
      </c>
      <c r="D39" s="223" t="s">
        <v>14</v>
      </c>
      <c r="E39" s="223" t="s">
        <v>446</v>
      </c>
      <c r="F39" s="223" t="s">
        <v>240</v>
      </c>
      <c r="G39" s="224">
        <v>10.881926999999999</v>
      </c>
    </row>
    <row r="40" spans="1:7">
      <c r="A40" s="223" t="s">
        <v>213</v>
      </c>
      <c r="B40" s="223" t="s">
        <v>214</v>
      </c>
      <c r="C40" s="223" t="s">
        <v>215</v>
      </c>
      <c r="D40" s="223" t="s">
        <v>14</v>
      </c>
      <c r="E40" s="223" t="s">
        <v>446</v>
      </c>
      <c r="F40" s="223" t="s">
        <v>241</v>
      </c>
      <c r="G40" s="224">
        <v>3.2896580000000002</v>
      </c>
    </row>
    <row r="41" spans="1:7">
      <c r="A41" s="223" t="s">
        <v>213</v>
      </c>
      <c r="B41" s="223" t="s">
        <v>214</v>
      </c>
      <c r="C41" s="223" t="s">
        <v>215</v>
      </c>
      <c r="D41" s="223" t="s">
        <v>14</v>
      </c>
      <c r="E41" s="223" t="s">
        <v>446</v>
      </c>
      <c r="F41" s="223" t="s">
        <v>458</v>
      </c>
      <c r="G41" s="224">
        <v>0.98229900000000003</v>
      </c>
    </row>
    <row r="42" spans="1:7">
      <c r="A42" s="223" t="s">
        <v>213</v>
      </c>
      <c r="B42" s="223" t="s">
        <v>214</v>
      </c>
      <c r="C42" s="223" t="s">
        <v>215</v>
      </c>
      <c r="D42" s="223" t="s">
        <v>14</v>
      </c>
      <c r="E42" s="223" t="s">
        <v>446</v>
      </c>
      <c r="F42" s="223" t="s">
        <v>459</v>
      </c>
      <c r="G42" s="224">
        <v>0.98705399999999999</v>
      </c>
    </row>
    <row r="43" spans="1:7">
      <c r="A43" s="223" t="s">
        <v>213</v>
      </c>
      <c r="B43" s="223" t="s">
        <v>214</v>
      </c>
      <c r="C43" s="223" t="s">
        <v>215</v>
      </c>
      <c r="D43" s="223" t="s">
        <v>14</v>
      </c>
      <c r="E43" s="223" t="s">
        <v>446</v>
      </c>
      <c r="F43" s="223" t="s">
        <v>242</v>
      </c>
      <c r="G43" s="224">
        <v>0.99341299999999999</v>
      </c>
    </row>
    <row r="44" spans="1:7">
      <c r="A44" s="223" t="s">
        <v>213</v>
      </c>
      <c r="B44" s="223" t="s">
        <v>214</v>
      </c>
      <c r="C44" s="223" t="s">
        <v>215</v>
      </c>
      <c r="D44" s="223" t="s">
        <v>14</v>
      </c>
      <c r="E44" s="223" t="s">
        <v>446</v>
      </c>
      <c r="F44" s="223" t="s">
        <v>312</v>
      </c>
      <c r="G44" s="224">
        <v>1.976504</v>
      </c>
    </row>
    <row r="45" spans="1:7">
      <c r="A45" s="223" t="s">
        <v>213</v>
      </c>
      <c r="B45" s="223" t="s">
        <v>214</v>
      </c>
      <c r="C45" s="223" t="s">
        <v>215</v>
      </c>
      <c r="D45" s="223" t="s">
        <v>14</v>
      </c>
      <c r="E45" s="223" t="s">
        <v>446</v>
      </c>
      <c r="F45" s="223" t="s">
        <v>313</v>
      </c>
      <c r="G45" s="224">
        <v>0.99265000000000003</v>
      </c>
    </row>
    <row r="46" spans="1:7">
      <c r="A46" s="223" t="s">
        <v>213</v>
      </c>
      <c r="B46" s="223" t="s">
        <v>214</v>
      </c>
      <c r="C46" s="223" t="s">
        <v>215</v>
      </c>
      <c r="D46" s="223" t="s">
        <v>14</v>
      </c>
      <c r="E46" s="223" t="s">
        <v>446</v>
      </c>
      <c r="F46" s="223" t="s">
        <v>460</v>
      </c>
      <c r="G46" s="224">
        <v>1.6377520000000001</v>
      </c>
    </row>
    <row r="47" spans="1:7">
      <c r="A47" s="223" t="s">
        <v>213</v>
      </c>
      <c r="B47" s="223" t="s">
        <v>214</v>
      </c>
      <c r="C47" s="223" t="s">
        <v>215</v>
      </c>
      <c r="D47" s="223" t="s">
        <v>14</v>
      </c>
      <c r="E47" s="223" t="s">
        <v>446</v>
      </c>
      <c r="F47" s="223" t="s">
        <v>461</v>
      </c>
      <c r="G47" s="224">
        <v>0.98265100000000005</v>
      </c>
    </row>
    <row r="48" spans="1:7">
      <c r="A48" s="223" t="s">
        <v>213</v>
      </c>
      <c r="B48" s="223" t="s">
        <v>214</v>
      </c>
      <c r="C48" s="223" t="s">
        <v>215</v>
      </c>
      <c r="D48" s="223" t="s">
        <v>14</v>
      </c>
      <c r="E48" s="223" t="s">
        <v>446</v>
      </c>
      <c r="F48" s="223" t="s">
        <v>314</v>
      </c>
      <c r="G48" s="224">
        <v>1.6454549999999999</v>
      </c>
    </row>
    <row r="49" spans="1:7">
      <c r="A49" s="223" t="s">
        <v>213</v>
      </c>
      <c r="B49" s="223" t="s">
        <v>214</v>
      </c>
      <c r="C49" s="223" t="s">
        <v>215</v>
      </c>
      <c r="D49" s="223" t="s">
        <v>14</v>
      </c>
      <c r="E49" s="223" t="s">
        <v>446</v>
      </c>
      <c r="F49" s="223" t="s">
        <v>315</v>
      </c>
      <c r="G49" s="224">
        <v>1.650474</v>
      </c>
    </row>
    <row r="50" spans="1:7">
      <c r="A50" s="223" t="s">
        <v>213</v>
      </c>
      <c r="B50" s="223" t="s">
        <v>214</v>
      </c>
      <c r="C50" s="223" t="s">
        <v>215</v>
      </c>
      <c r="D50" s="223" t="s">
        <v>14</v>
      </c>
      <c r="E50" s="223" t="s">
        <v>446</v>
      </c>
      <c r="F50" s="223" t="s">
        <v>316</v>
      </c>
      <c r="G50" s="224">
        <v>0.98827699999999996</v>
      </c>
    </row>
    <row r="51" spans="1:7">
      <c r="A51" s="223" t="s">
        <v>213</v>
      </c>
      <c r="B51" s="223" t="s">
        <v>214</v>
      </c>
      <c r="C51" s="223" t="s">
        <v>215</v>
      </c>
      <c r="D51" s="223" t="s">
        <v>14</v>
      </c>
      <c r="E51" s="223" t="s">
        <v>446</v>
      </c>
      <c r="F51" s="223" t="s">
        <v>244</v>
      </c>
      <c r="G51" s="224">
        <v>32.758133000000001</v>
      </c>
    </row>
    <row r="52" spans="1:7">
      <c r="A52" s="223" t="s">
        <v>213</v>
      </c>
      <c r="B52" s="223" t="s">
        <v>214</v>
      </c>
      <c r="C52" s="223" t="s">
        <v>215</v>
      </c>
      <c r="D52" s="223" t="s">
        <v>14</v>
      </c>
      <c r="E52" s="223" t="s">
        <v>446</v>
      </c>
      <c r="F52" s="223" t="s">
        <v>317</v>
      </c>
      <c r="G52" s="224">
        <v>0.99154900000000001</v>
      </c>
    </row>
    <row r="53" spans="1:7">
      <c r="A53" s="223" t="s">
        <v>213</v>
      </c>
      <c r="B53" s="223" t="s">
        <v>214</v>
      </c>
      <c r="C53" s="223" t="s">
        <v>215</v>
      </c>
      <c r="D53" s="223" t="s">
        <v>14</v>
      </c>
      <c r="E53" s="223" t="s">
        <v>446</v>
      </c>
      <c r="F53" s="223" t="s">
        <v>318</v>
      </c>
      <c r="G53" s="224">
        <v>0.98827699999999996</v>
      </c>
    </row>
    <row r="54" spans="1:7">
      <c r="A54" s="223" t="s">
        <v>213</v>
      </c>
      <c r="B54" s="223" t="s">
        <v>214</v>
      </c>
      <c r="C54" s="223" t="s">
        <v>215</v>
      </c>
      <c r="D54" s="223" t="s">
        <v>14</v>
      </c>
      <c r="E54" s="223" t="s">
        <v>446</v>
      </c>
      <c r="F54" s="223" t="s">
        <v>245</v>
      </c>
      <c r="G54" s="224">
        <v>1.655688</v>
      </c>
    </row>
    <row r="55" spans="1:7">
      <c r="A55" s="223" t="s">
        <v>213</v>
      </c>
      <c r="B55" s="223" t="s">
        <v>214</v>
      </c>
      <c r="C55" s="223" t="s">
        <v>215</v>
      </c>
      <c r="D55" s="223" t="s">
        <v>14</v>
      </c>
      <c r="E55" s="223" t="s">
        <v>446</v>
      </c>
      <c r="F55" s="223" t="s">
        <v>462</v>
      </c>
      <c r="G55" s="224">
        <v>0.98265100000000005</v>
      </c>
    </row>
    <row r="56" spans="1:7">
      <c r="A56" s="223" t="s">
        <v>213</v>
      </c>
      <c r="B56" s="223" t="s">
        <v>214</v>
      </c>
      <c r="C56" s="223" t="s">
        <v>215</v>
      </c>
      <c r="D56" s="223" t="s">
        <v>14</v>
      </c>
      <c r="E56" s="223" t="s">
        <v>446</v>
      </c>
      <c r="F56" s="223" t="s">
        <v>319</v>
      </c>
      <c r="G56" s="224">
        <v>0.990116</v>
      </c>
    </row>
    <row r="57" spans="1:7">
      <c r="A57" s="223" t="s">
        <v>213</v>
      </c>
      <c r="B57" s="223" t="s">
        <v>214</v>
      </c>
      <c r="C57" s="223" t="s">
        <v>215</v>
      </c>
      <c r="D57" s="223" t="s">
        <v>14</v>
      </c>
      <c r="E57" s="223" t="s">
        <v>446</v>
      </c>
      <c r="F57" s="223" t="s">
        <v>463</v>
      </c>
      <c r="G57" s="224">
        <v>0.982483</v>
      </c>
    </row>
    <row r="58" spans="1:7">
      <c r="A58" s="223" t="s">
        <v>213</v>
      </c>
      <c r="B58" s="223" t="s">
        <v>214</v>
      </c>
      <c r="C58" s="223" t="s">
        <v>215</v>
      </c>
      <c r="D58" s="223" t="s">
        <v>14</v>
      </c>
      <c r="E58" s="223" t="s">
        <v>446</v>
      </c>
      <c r="F58" s="223" t="s">
        <v>464</v>
      </c>
      <c r="G58" s="224">
        <v>0.982819</v>
      </c>
    </row>
    <row r="59" spans="1:7">
      <c r="A59" s="223" t="s">
        <v>213</v>
      </c>
      <c r="B59" s="223" t="s">
        <v>214</v>
      </c>
      <c r="C59" s="223" t="s">
        <v>215</v>
      </c>
      <c r="D59" s="223" t="s">
        <v>14</v>
      </c>
      <c r="E59" s="223" t="s">
        <v>446</v>
      </c>
      <c r="F59" s="223" t="s">
        <v>465</v>
      </c>
      <c r="G59" s="224">
        <v>0.98610600000000004</v>
      </c>
    </row>
    <row r="60" spans="1:7">
      <c r="A60" s="223" t="s">
        <v>213</v>
      </c>
      <c r="B60" s="223" t="s">
        <v>214</v>
      </c>
      <c r="C60" s="223" t="s">
        <v>215</v>
      </c>
      <c r="D60" s="223" t="s">
        <v>14</v>
      </c>
      <c r="E60" s="223" t="s">
        <v>446</v>
      </c>
      <c r="F60" s="223" t="s">
        <v>321</v>
      </c>
      <c r="G60" s="224">
        <v>0.99265000000000003</v>
      </c>
    </row>
    <row r="61" spans="1:7">
      <c r="A61" s="223" t="s">
        <v>213</v>
      </c>
      <c r="B61" s="223" t="s">
        <v>214</v>
      </c>
      <c r="C61" s="223" t="s">
        <v>215</v>
      </c>
      <c r="D61" s="223" t="s">
        <v>14</v>
      </c>
      <c r="E61" s="223" t="s">
        <v>446</v>
      </c>
      <c r="F61" s="223" t="s">
        <v>322</v>
      </c>
      <c r="G61" s="224">
        <v>1.225233</v>
      </c>
    </row>
    <row r="62" spans="1:7">
      <c r="A62" s="223" t="s">
        <v>213</v>
      </c>
      <c r="B62" s="223" t="s">
        <v>214</v>
      </c>
      <c r="C62" s="223" t="s">
        <v>215</v>
      </c>
      <c r="D62" s="223" t="s">
        <v>14</v>
      </c>
      <c r="E62" s="223" t="s">
        <v>446</v>
      </c>
      <c r="F62" s="223" t="s">
        <v>247</v>
      </c>
      <c r="G62" s="224">
        <v>13.131418</v>
      </c>
    </row>
    <row r="63" spans="1:7">
      <c r="A63" s="223" t="s">
        <v>213</v>
      </c>
      <c r="B63" s="223" t="s">
        <v>214</v>
      </c>
      <c r="C63" s="223" t="s">
        <v>215</v>
      </c>
      <c r="D63" s="223" t="s">
        <v>14</v>
      </c>
      <c r="E63" s="223" t="s">
        <v>446</v>
      </c>
      <c r="F63" s="223" t="s">
        <v>323</v>
      </c>
      <c r="G63" s="224">
        <v>1.648517</v>
      </c>
    </row>
    <row r="64" spans="1:7">
      <c r="A64" s="223" t="s">
        <v>213</v>
      </c>
      <c r="B64" s="223" t="s">
        <v>214</v>
      </c>
      <c r="C64" s="223" t="s">
        <v>215</v>
      </c>
      <c r="D64" s="223" t="s">
        <v>14</v>
      </c>
      <c r="E64" s="223" t="s">
        <v>446</v>
      </c>
      <c r="F64" s="223" t="s">
        <v>228</v>
      </c>
      <c r="G64" s="224">
        <v>1250</v>
      </c>
    </row>
    <row r="65" spans="1:7">
      <c r="A65" s="223" t="s">
        <v>213</v>
      </c>
      <c r="B65" s="223" t="s">
        <v>214</v>
      </c>
      <c r="C65" s="223" t="s">
        <v>215</v>
      </c>
      <c r="D65" s="223" t="s">
        <v>14</v>
      </c>
      <c r="E65" s="223" t="s">
        <v>446</v>
      </c>
      <c r="F65" s="223" t="s">
        <v>324</v>
      </c>
      <c r="G65" s="224">
        <v>0.99170800000000003</v>
      </c>
    </row>
    <row r="66" spans="1:7">
      <c r="A66" s="223" t="s">
        <v>213</v>
      </c>
      <c r="B66" s="223" t="s">
        <v>214</v>
      </c>
      <c r="C66" s="223" t="s">
        <v>215</v>
      </c>
      <c r="D66" s="223" t="s">
        <v>14</v>
      </c>
      <c r="E66" s="223" t="s">
        <v>446</v>
      </c>
      <c r="F66" s="223" t="s">
        <v>466</v>
      </c>
      <c r="G66" s="224">
        <v>1.6439159999999999</v>
      </c>
    </row>
    <row r="67" spans="1:7">
      <c r="A67" s="223" t="s">
        <v>213</v>
      </c>
      <c r="B67" s="223" t="s">
        <v>214</v>
      </c>
      <c r="C67" s="223" t="s">
        <v>215</v>
      </c>
      <c r="D67" s="223" t="s">
        <v>14</v>
      </c>
      <c r="E67" s="223" t="s">
        <v>446</v>
      </c>
      <c r="F67" s="223" t="s">
        <v>467</v>
      </c>
      <c r="G67" s="224">
        <v>1.972658</v>
      </c>
    </row>
    <row r="68" spans="1:7">
      <c r="A68" s="223" t="s">
        <v>213</v>
      </c>
      <c r="B68" s="223" t="s">
        <v>214</v>
      </c>
      <c r="C68" s="223" t="s">
        <v>215</v>
      </c>
      <c r="D68" s="223" t="s">
        <v>14</v>
      </c>
      <c r="E68" s="223" t="s">
        <v>446</v>
      </c>
      <c r="F68" s="223" t="s">
        <v>468</v>
      </c>
      <c r="G68" s="224">
        <v>37.711821</v>
      </c>
    </row>
    <row r="69" spans="1:7">
      <c r="A69" s="223" t="s">
        <v>213</v>
      </c>
      <c r="B69" s="223" t="s">
        <v>214</v>
      </c>
      <c r="C69" s="223" t="s">
        <v>215</v>
      </c>
      <c r="D69" s="223" t="s">
        <v>14</v>
      </c>
      <c r="E69" s="223" t="s">
        <v>446</v>
      </c>
      <c r="F69" s="223" t="s">
        <v>326</v>
      </c>
      <c r="G69" s="224">
        <v>3.2942559999999999</v>
      </c>
    </row>
    <row r="70" spans="1:7">
      <c r="A70" s="223" t="s">
        <v>213</v>
      </c>
      <c r="B70" s="223" t="s">
        <v>214</v>
      </c>
      <c r="C70" s="223" t="s">
        <v>215</v>
      </c>
      <c r="D70" s="223" t="s">
        <v>14</v>
      </c>
      <c r="E70" s="223" t="s">
        <v>446</v>
      </c>
      <c r="F70" s="223" t="s">
        <v>327</v>
      </c>
      <c r="G70" s="224">
        <v>29.718810000000001</v>
      </c>
    </row>
    <row r="71" spans="1:7">
      <c r="A71" s="223" t="s">
        <v>213</v>
      </c>
      <c r="B71" s="223" t="s">
        <v>214</v>
      </c>
      <c r="C71" s="223" t="s">
        <v>215</v>
      </c>
      <c r="D71" s="223" t="s">
        <v>14</v>
      </c>
      <c r="E71" s="223" t="s">
        <v>446</v>
      </c>
      <c r="F71" s="223" t="s">
        <v>469</v>
      </c>
      <c r="G71" s="224">
        <v>2.2957640000000001</v>
      </c>
    </row>
    <row r="72" spans="1:7">
      <c r="A72" s="223" t="s">
        <v>213</v>
      </c>
      <c r="B72" s="223" t="s">
        <v>214</v>
      </c>
      <c r="C72" s="223" t="s">
        <v>215</v>
      </c>
      <c r="D72" s="223" t="s">
        <v>14</v>
      </c>
      <c r="E72" s="223" t="s">
        <v>446</v>
      </c>
      <c r="F72" s="223" t="s">
        <v>329</v>
      </c>
      <c r="G72" s="224">
        <v>2.4700329999999999</v>
      </c>
    </row>
    <row r="73" spans="1:7">
      <c r="A73" s="223" t="s">
        <v>213</v>
      </c>
      <c r="B73" s="223" t="s">
        <v>214</v>
      </c>
      <c r="C73" s="223" t="s">
        <v>215</v>
      </c>
      <c r="D73" s="223" t="s">
        <v>14</v>
      </c>
      <c r="E73" s="223" t="s">
        <v>446</v>
      </c>
      <c r="F73" s="223" t="s">
        <v>330</v>
      </c>
      <c r="G73" s="224">
        <v>1.645367</v>
      </c>
    </row>
    <row r="74" spans="1:7">
      <c r="A74" s="223" t="s">
        <v>213</v>
      </c>
      <c r="B74" s="223" t="s">
        <v>214</v>
      </c>
      <c r="C74" s="223" t="s">
        <v>215</v>
      </c>
      <c r="D74" s="223" t="s">
        <v>14</v>
      </c>
      <c r="E74" s="223" t="s">
        <v>446</v>
      </c>
      <c r="F74" s="223" t="s">
        <v>470</v>
      </c>
      <c r="G74" s="224">
        <v>0.982483</v>
      </c>
    </row>
    <row r="75" spans="1:7">
      <c r="A75" s="223" t="s">
        <v>213</v>
      </c>
      <c r="B75" s="223" t="s">
        <v>214</v>
      </c>
      <c r="C75" s="223" t="s">
        <v>215</v>
      </c>
      <c r="D75" s="223" t="s">
        <v>14</v>
      </c>
      <c r="E75" s="223" t="s">
        <v>446</v>
      </c>
      <c r="F75" s="223" t="s">
        <v>331</v>
      </c>
      <c r="G75" s="224">
        <v>3.3083179999999999</v>
      </c>
    </row>
    <row r="76" spans="1:7">
      <c r="A76" s="223" t="s">
        <v>213</v>
      </c>
      <c r="B76" s="223" t="s">
        <v>214</v>
      </c>
      <c r="C76" s="223" t="s">
        <v>215</v>
      </c>
      <c r="D76" s="223" t="s">
        <v>14</v>
      </c>
      <c r="E76" s="223" t="s">
        <v>446</v>
      </c>
      <c r="F76" s="223" t="s">
        <v>471</v>
      </c>
      <c r="G76" s="224">
        <v>0.98367400000000005</v>
      </c>
    </row>
    <row r="77" spans="1:7">
      <c r="A77" s="223" t="s">
        <v>213</v>
      </c>
      <c r="B77" s="223" t="s">
        <v>214</v>
      </c>
      <c r="C77" s="223" t="s">
        <v>215</v>
      </c>
      <c r="D77" s="223" t="s">
        <v>14</v>
      </c>
      <c r="E77" s="223" t="s">
        <v>446</v>
      </c>
      <c r="F77" s="223" t="s">
        <v>332</v>
      </c>
      <c r="G77" s="224">
        <v>0.98793699999999995</v>
      </c>
    </row>
    <row r="78" spans="1:7">
      <c r="A78" s="223" t="s">
        <v>213</v>
      </c>
      <c r="B78" s="223" t="s">
        <v>214</v>
      </c>
      <c r="C78" s="223" t="s">
        <v>215</v>
      </c>
      <c r="D78" s="223" t="s">
        <v>14</v>
      </c>
      <c r="E78" s="223" t="s">
        <v>446</v>
      </c>
      <c r="F78" s="223" t="s">
        <v>250</v>
      </c>
      <c r="G78" s="224">
        <v>1.492205</v>
      </c>
    </row>
    <row r="79" spans="1:7">
      <c r="A79" s="223" t="s">
        <v>213</v>
      </c>
      <c r="B79" s="223" t="s">
        <v>214</v>
      </c>
      <c r="C79" s="223" t="s">
        <v>215</v>
      </c>
      <c r="D79" s="223" t="s">
        <v>14</v>
      </c>
      <c r="E79" s="223" t="s">
        <v>446</v>
      </c>
      <c r="F79" s="223" t="s">
        <v>251</v>
      </c>
      <c r="G79" s="224">
        <v>33.111201000000001</v>
      </c>
    </row>
    <row r="80" spans="1:7">
      <c r="A80" s="223" t="s">
        <v>213</v>
      </c>
      <c r="B80" s="223" t="s">
        <v>214</v>
      </c>
      <c r="C80" s="223" t="s">
        <v>215</v>
      </c>
      <c r="D80" s="223" t="s">
        <v>14</v>
      </c>
      <c r="E80" s="223" t="s">
        <v>446</v>
      </c>
      <c r="F80" s="223" t="s">
        <v>472</v>
      </c>
      <c r="G80" s="224">
        <v>0.98705399999999999</v>
      </c>
    </row>
    <row r="81" spans="1:7">
      <c r="A81" s="223" t="s">
        <v>213</v>
      </c>
      <c r="B81" s="223" t="s">
        <v>214</v>
      </c>
      <c r="C81" s="223" t="s">
        <v>215</v>
      </c>
      <c r="D81" s="223" t="s">
        <v>14</v>
      </c>
      <c r="E81" s="223" t="s">
        <v>446</v>
      </c>
      <c r="F81" s="223" t="s">
        <v>473</v>
      </c>
      <c r="G81" s="224">
        <v>3.2822960000000001</v>
      </c>
    </row>
    <row r="82" spans="1:7">
      <c r="A82" s="223" t="s">
        <v>213</v>
      </c>
      <c r="B82" s="223" t="s">
        <v>214</v>
      </c>
      <c r="C82" s="223" t="s">
        <v>215</v>
      </c>
      <c r="D82" s="223" t="s">
        <v>14</v>
      </c>
      <c r="E82" s="223" t="s">
        <v>446</v>
      </c>
      <c r="F82" s="223" t="s">
        <v>474</v>
      </c>
      <c r="G82" s="224">
        <v>1.9654689999999999</v>
      </c>
    </row>
    <row r="83" spans="1:7">
      <c r="A83" s="223" t="s">
        <v>213</v>
      </c>
      <c r="B83" s="223" t="s">
        <v>214</v>
      </c>
      <c r="C83" s="223" t="s">
        <v>215</v>
      </c>
      <c r="D83" s="223" t="s">
        <v>14</v>
      </c>
      <c r="E83" s="223" t="s">
        <v>446</v>
      </c>
      <c r="F83" s="223" t="s">
        <v>475</v>
      </c>
      <c r="G83" s="224">
        <v>33.088524999999997</v>
      </c>
    </row>
    <row r="84" spans="1:7">
      <c r="A84" s="223" t="s">
        <v>213</v>
      </c>
      <c r="B84" s="223" t="s">
        <v>214</v>
      </c>
      <c r="C84" s="223" t="s">
        <v>215</v>
      </c>
      <c r="D84" s="223" t="s">
        <v>14</v>
      </c>
      <c r="E84" s="223" t="s">
        <v>446</v>
      </c>
      <c r="F84" s="223" t="s">
        <v>476</v>
      </c>
      <c r="G84" s="224">
        <v>7.5560850000000004</v>
      </c>
    </row>
    <row r="85" spans="1:7">
      <c r="A85" s="223" t="s">
        <v>213</v>
      </c>
      <c r="B85" s="223" t="s">
        <v>214</v>
      </c>
      <c r="C85" s="223" t="s">
        <v>215</v>
      </c>
      <c r="D85" s="223" t="s">
        <v>14</v>
      </c>
      <c r="E85" s="223" t="s">
        <v>446</v>
      </c>
      <c r="F85" s="223" t="s">
        <v>255</v>
      </c>
      <c r="G85" s="224">
        <v>0.99329800000000001</v>
      </c>
    </row>
    <row r="86" spans="1:7">
      <c r="A86" s="223" t="s">
        <v>213</v>
      </c>
      <c r="B86" s="223" t="s">
        <v>214</v>
      </c>
      <c r="C86" s="223" t="s">
        <v>215</v>
      </c>
      <c r="D86" s="223" t="s">
        <v>14</v>
      </c>
      <c r="E86" s="223" t="s">
        <v>446</v>
      </c>
      <c r="F86" s="223" t="s">
        <v>333</v>
      </c>
      <c r="G86" s="224">
        <v>32.880718999999999</v>
      </c>
    </row>
    <row r="87" spans="1:7">
      <c r="A87" s="223" t="s">
        <v>213</v>
      </c>
      <c r="B87" s="223" t="s">
        <v>214</v>
      </c>
      <c r="C87" s="223" t="s">
        <v>215</v>
      </c>
      <c r="D87" s="223" t="s">
        <v>14</v>
      </c>
      <c r="E87" s="223" t="s">
        <v>446</v>
      </c>
      <c r="F87" s="223" t="s">
        <v>334</v>
      </c>
      <c r="G87" s="224">
        <v>0.99265000000000003</v>
      </c>
    </row>
    <row r="88" spans="1:7">
      <c r="A88" s="223" t="s">
        <v>213</v>
      </c>
      <c r="B88" s="223" t="s">
        <v>214</v>
      </c>
      <c r="C88" s="223" t="s">
        <v>215</v>
      </c>
      <c r="D88" s="223" t="s">
        <v>14</v>
      </c>
      <c r="E88" s="223" t="s">
        <v>446</v>
      </c>
      <c r="F88" s="223" t="s">
        <v>335</v>
      </c>
      <c r="G88" s="224">
        <v>4.9553880000000001</v>
      </c>
    </row>
    <row r="89" spans="1:7">
      <c r="A89" s="223" t="s">
        <v>213</v>
      </c>
      <c r="B89" s="223" t="s">
        <v>214</v>
      </c>
      <c r="C89" s="223" t="s">
        <v>215</v>
      </c>
      <c r="D89" s="223" t="s">
        <v>14</v>
      </c>
      <c r="E89" s="223" t="s">
        <v>446</v>
      </c>
      <c r="F89" s="223" t="s">
        <v>256</v>
      </c>
      <c r="G89" s="224">
        <v>0.37154999999999999</v>
      </c>
    </row>
    <row r="90" spans="1:7">
      <c r="A90" s="223" t="s">
        <v>213</v>
      </c>
      <c r="B90" s="223" t="s">
        <v>214</v>
      </c>
      <c r="C90" s="223" t="s">
        <v>215</v>
      </c>
      <c r="D90" s="223" t="s">
        <v>14</v>
      </c>
      <c r="E90" s="223" t="s">
        <v>446</v>
      </c>
      <c r="F90" s="223" t="s">
        <v>257</v>
      </c>
      <c r="G90" s="224">
        <v>8.3504830000000005</v>
      </c>
    </row>
    <row r="91" spans="1:7">
      <c r="A91" s="223" t="s">
        <v>213</v>
      </c>
      <c r="B91" s="223" t="s">
        <v>214</v>
      </c>
      <c r="C91" s="223" t="s">
        <v>215</v>
      </c>
      <c r="D91" s="223" t="s">
        <v>14</v>
      </c>
      <c r="E91" s="223" t="s">
        <v>446</v>
      </c>
      <c r="F91" s="223" t="s">
        <v>336</v>
      </c>
      <c r="G91" s="224">
        <v>0.99126999999999998</v>
      </c>
    </row>
    <row r="92" spans="1:7">
      <c r="A92" s="223" t="s">
        <v>213</v>
      </c>
      <c r="B92" s="223" t="s">
        <v>214</v>
      </c>
      <c r="C92" s="223" t="s">
        <v>215</v>
      </c>
      <c r="D92" s="223" t="s">
        <v>14</v>
      </c>
      <c r="E92" s="223" t="s">
        <v>446</v>
      </c>
      <c r="F92" s="223" t="s">
        <v>477</v>
      </c>
      <c r="G92" s="224">
        <v>1.6392279999999999</v>
      </c>
    </row>
    <row r="93" spans="1:7">
      <c r="A93" s="223" t="s">
        <v>213</v>
      </c>
      <c r="B93" s="223" t="s">
        <v>214</v>
      </c>
      <c r="C93" s="223" t="s">
        <v>215</v>
      </c>
      <c r="D93" s="223" t="s">
        <v>14</v>
      </c>
      <c r="E93" s="223" t="s">
        <v>446</v>
      </c>
      <c r="F93" s="223" t="s">
        <v>478</v>
      </c>
      <c r="G93" s="224">
        <v>1.969554</v>
      </c>
    </row>
    <row r="94" spans="1:7">
      <c r="A94" s="223" t="s">
        <v>213</v>
      </c>
      <c r="B94" s="223" t="s">
        <v>214</v>
      </c>
      <c r="C94" s="223" t="s">
        <v>215</v>
      </c>
      <c r="D94" s="223" t="s">
        <v>14</v>
      </c>
      <c r="E94" s="223" t="s">
        <v>446</v>
      </c>
      <c r="F94" s="223" t="s">
        <v>479</v>
      </c>
      <c r="G94" s="224">
        <v>22.928535</v>
      </c>
    </row>
    <row r="95" spans="1:7">
      <c r="A95" s="223" t="s">
        <v>213</v>
      </c>
      <c r="B95" s="223" t="s">
        <v>214</v>
      </c>
      <c r="C95" s="223" t="s">
        <v>215</v>
      </c>
      <c r="D95" s="223" t="s">
        <v>14</v>
      </c>
      <c r="E95" s="223" t="s">
        <v>446</v>
      </c>
      <c r="F95" s="223" t="s">
        <v>337</v>
      </c>
      <c r="G95" s="224">
        <v>1.0056290000000001</v>
      </c>
    </row>
    <row r="96" spans="1:7">
      <c r="A96" s="223" t="s">
        <v>213</v>
      </c>
      <c r="B96" s="223" t="s">
        <v>214</v>
      </c>
      <c r="C96" s="223" t="s">
        <v>215</v>
      </c>
      <c r="D96" s="223" t="s">
        <v>14</v>
      </c>
      <c r="E96" s="223" t="s">
        <v>446</v>
      </c>
      <c r="F96" s="223" t="s">
        <v>258</v>
      </c>
      <c r="G96" s="224">
        <v>0.99486799999999997</v>
      </c>
    </row>
    <row r="97" spans="1:7">
      <c r="A97" s="223" t="s">
        <v>213</v>
      </c>
      <c r="B97" s="223" t="s">
        <v>214</v>
      </c>
      <c r="C97" s="223" t="s">
        <v>215</v>
      </c>
      <c r="D97" s="223" t="s">
        <v>14</v>
      </c>
      <c r="E97" s="223" t="s">
        <v>446</v>
      </c>
      <c r="F97" s="223" t="s">
        <v>480</v>
      </c>
      <c r="G97" s="224">
        <v>0.98621499999999995</v>
      </c>
    </row>
    <row r="98" spans="1:7">
      <c r="A98" s="223" t="s">
        <v>213</v>
      </c>
      <c r="B98" s="223" t="s">
        <v>214</v>
      </c>
      <c r="C98" s="223" t="s">
        <v>215</v>
      </c>
      <c r="D98" s="223" t="s">
        <v>14</v>
      </c>
      <c r="E98" s="223" t="s">
        <v>446</v>
      </c>
      <c r="F98" s="223" t="s">
        <v>338</v>
      </c>
      <c r="G98" s="224">
        <v>4.5072419999999997</v>
      </c>
    </row>
    <row r="99" spans="1:7">
      <c r="A99" s="223" t="s">
        <v>213</v>
      </c>
      <c r="B99" s="223" t="s">
        <v>214</v>
      </c>
      <c r="C99" s="223" t="s">
        <v>215</v>
      </c>
      <c r="D99" s="223" t="s">
        <v>14</v>
      </c>
      <c r="E99" s="223" t="s">
        <v>446</v>
      </c>
      <c r="F99" s="223" t="s">
        <v>259</v>
      </c>
      <c r="G99" s="224">
        <v>2.3775689999999998</v>
      </c>
    </row>
    <row r="100" spans="1:7">
      <c r="A100" s="223" t="s">
        <v>213</v>
      </c>
      <c r="B100" s="223" t="s">
        <v>214</v>
      </c>
      <c r="C100" s="223" t="s">
        <v>215</v>
      </c>
      <c r="D100" s="223" t="s">
        <v>14</v>
      </c>
      <c r="E100" s="223" t="s">
        <v>446</v>
      </c>
      <c r="F100" s="223" t="s">
        <v>339</v>
      </c>
      <c r="G100" s="224">
        <v>9.5283549999999995</v>
      </c>
    </row>
    <row r="101" spans="1:7">
      <c r="A101" s="223" t="s">
        <v>213</v>
      </c>
      <c r="B101" s="223" t="s">
        <v>214</v>
      </c>
      <c r="C101" s="223" t="s">
        <v>215</v>
      </c>
      <c r="D101" s="223" t="s">
        <v>14</v>
      </c>
      <c r="E101" s="223" t="s">
        <v>446</v>
      </c>
      <c r="F101" s="223" t="s">
        <v>260</v>
      </c>
      <c r="G101" s="224">
        <v>0.99329800000000001</v>
      </c>
    </row>
    <row r="102" spans="1:7">
      <c r="A102" s="223" t="s">
        <v>213</v>
      </c>
      <c r="B102" s="223" t="s">
        <v>214</v>
      </c>
      <c r="C102" s="223" t="s">
        <v>215</v>
      </c>
      <c r="D102" s="223" t="s">
        <v>14</v>
      </c>
      <c r="E102" s="223" t="s">
        <v>446</v>
      </c>
      <c r="F102" s="223" t="s">
        <v>261</v>
      </c>
      <c r="G102" s="224">
        <v>49.145468999999999</v>
      </c>
    </row>
    <row r="103" spans="1:7">
      <c r="A103" s="223" t="s">
        <v>213</v>
      </c>
      <c r="B103" s="223" t="s">
        <v>214</v>
      </c>
      <c r="C103" s="223" t="s">
        <v>215</v>
      </c>
      <c r="D103" s="223" t="s">
        <v>14</v>
      </c>
      <c r="E103" s="223" t="s">
        <v>446</v>
      </c>
      <c r="F103" s="223" t="s">
        <v>263</v>
      </c>
      <c r="G103" s="224">
        <v>0.99504899999999996</v>
      </c>
    </row>
    <row r="104" spans="1:7">
      <c r="A104" s="223" t="s">
        <v>213</v>
      </c>
      <c r="B104" s="223" t="s">
        <v>214</v>
      </c>
      <c r="C104" s="223" t="s">
        <v>215</v>
      </c>
      <c r="D104" s="223" t="s">
        <v>14</v>
      </c>
      <c r="E104" s="223" t="s">
        <v>446</v>
      </c>
      <c r="F104" s="223" t="s">
        <v>481</v>
      </c>
      <c r="G104" s="224">
        <v>0.98229900000000003</v>
      </c>
    </row>
    <row r="105" spans="1:7">
      <c r="A105" s="223" t="s">
        <v>213</v>
      </c>
      <c r="B105" s="223" t="s">
        <v>214</v>
      </c>
      <c r="C105" s="223" t="s">
        <v>215</v>
      </c>
      <c r="D105" s="223" t="s">
        <v>14</v>
      </c>
      <c r="E105" s="223" t="s">
        <v>446</v>
      </c>
      <c r="F105" s="223" t="s">
        <v>482</v>
      </c>
      <c r="G105" s="224">
        <v>0.335619</v>
      </c>
    </row>
    <row r="106" spans="1:7">
      <c r="A106" s="223" t="s">
        <v>213</v>
      </c>
      <c r="B106" s="223" t="s">
        <v>214</v>
      </c>
      <c r="C106" s="223" t="s">
        <v>215</v>
      </c>
      <c r="D106" s="223" t="s">
        <v>14</v>
      </c>
      <c r="E106" s="223" t="s">
        <v>446</v>
      </c>
      <c r="F106" s="223" t="s">
        <v>341</v>
      </c>
      <c r="G106" s="224">
        <v>0.99218499999999998</v>
      </c>
    </row>
    <row r="107" spans="1:7">
      <c r="A107" s="223" t="s">
        <v>213</v>
      </c>
      <c r="B107" s="223" t="s">
        <v>214</v>
      </c>
      <c r="C107" s="223" t="s">
        <v>215</v>
      </c>
      <c r="D107" s="223" t="s">
        <v>14</v>
      </c>
      <c r="E107" s="223" t="s">
        <v>446</v>
      </c>
      <c r="F107" s="223" t="s">
        <v>342</v>
      </c>
      <c r="G107" s="224">
        <v>33.088338</v>
      </c>
    </row>
    <row r="108" spans="1:7">
      <c r="A108" s="223" t="s">
        <v>213</v>
      </c>
      <c r="B108" s="223" t="s">
        <v>214</v>
      </c>
      <c r="C108" s="223" t="s">
        <v>215</v>
      </c>
      <c r="D108" s="223" t="s">
        <v>14</v>
      </c>
      <c r="E108" s="223" t="s">
        <v>446</v>
      </c>
      <c r="F108" s="223" t="s">
        <v>483</v>
      </c>
      <c r="G108" s="224">
        <v>31.930682999999998</v>
      </c>
    </row>
    <row r="109" spans="1:7">
      <c r="A109" s="223" t="s">
        <v>213</v>
      </c>
      <c r="B109" s="223" t="s">
        <v>214</v>
      </c>
      <c r="C109" s="223" t="s">
        <v>215</v>
      </c>
      <c r="D109" s="223" t="s">
        <v>14</v>
      </c>
      <c r="E109" s="223" t="s">
        <v>446</v>
      </c>
      <c r="F109" s="223" t="s">
        <v>266</v>
      </c>
      <c r="G109" s="224">
        <v>192.15616299999999</v>
      </c>
    </row>
    <row r="110" spans="1:7">
      <c r="A110" s="223" t="s">
        <v>213</v>
      </c>
      <c r="B110" s="223" t="s">
        <v>214</v>
      </c>
      <c r="C110" s="223" t="s">
        <v>215</v>
      </c>
      <c r="D110" s="223" t="s">
        <v>14</v>
      </c>
      <c r="E110" s="223" t="s">
        <v>446</v>
      </c>
      <c r="F110" s="223" t="s">
        <v>484</v>
      </c>
      <c r="G110" s="224">
        <v>0.98621499999999995</v>
      </c>
    </row>
    <row r="111" spans="1:7">
      <c r="A111" s="223" t="s">
        <v>213</v>
      </c>
      <c r="B111" s="223" t="s">
        <v>214</v>
      </c>
      <c r="C111" s="223" t="s">
        <v>215</v>
      </c>
      <c r="D111" s="223" t="s">
        <v>14</v>
      </c>
      <c r="E111" s="223" t="s">
        <v>446</v>
      </c>
      <c r="F111" s="223" t="s">
        <v>485</v>
      </c>
      <c r="G111" s="224">
        <v>0.982483</v>
      </c>
    </row>
    <row r="112" spans="1:7">
      <c r="A112" s="223" t="s">
        <v>213</v>
      </c>
      <c r="B112" s="223" t="s">
        <v>214</v>
      </c>
      <c r="C112" s="223" t="s">
        <v>215</v>
      </c>
      <c r="D112" s="223" t="s">
        <v>14</v>
      </c>
      <c r="E112" s="223" t="s">
        <v>446</v>
      </c>
      <c r="F112" s="223" t="s">
        <v>268</v>
      </c>
      <c r="G112" s="224">
        <v>0.167461</v>
      </c>
    </row>
    <row r="113" spans="1:7">
      <c r="A113" s="223" t="s">
        <v>213</v>
      </c>
      <c r="B113" s="223" t="s">
        <v>214</v>
      </c>
      <c r="C113" s="223" t="s">
        <v>215</v>
      </c>
      <c r="D113" s="223" t="s">
        <v>14</v>
      </c>
      <c r="E113" s="223" t="s">
        <v>446</v>
      </c>
      <c r="F113" s="223" t="s">
        <v>269</v>
      </c>
      <c r="G113" s="224">
        <v>285.21282600000001</v>
      </c>
    </row>
    <row r="114" spans="1:7">
      <c r="A114" s="223" t="s">
        <v>213</v>
      </c>
      <c r="B114" s="223" t="s">
        <v>214</v>
      </c>
      <c r="C114" s="223" t="s">
        <v>215</v>
      </c>
      <c r="D114" s="223" t="s">
        <v>14</v>
      </c>
      <c r="E114" s="223" t="s">
        <v>446</v>
      </c>
      <c r="F114" s="223" t="s">
        <v>343</v>
      </c>
      <c r="G114" s="224">
        <v>0.98894000000000004</v>
      </c>
    </row>
    <row r="115" spans="1:7">
      <c r="A115" s="223" t="s">
        <v>213</v>
      </c>
      <c r="B115" s="223" t="s">
        <v>214</v>
      </c>
      <c r="C115" s="223" t="s">
        <v>215</v>
      </c>
      <c r="D115" s="223" t="s">
        <v>14</v>
      </c>
      <c r="E115" s="223" t="s">
        <v>446</v>
      </c>
      <c r="F115" s="223" t="s">
        <v>270</v>
      </c>
      <c r="G115" s="224">
        <v>1.6541619999999999</v>
      </c>
    </row>
    <row r="116" spans="1:7">
      <c r="A116" s="223" t="s">
        <v>213</v>
      </c>
      <c r="B116" s="223" t="s">
        <v>214</v>
      </c>
      <c r="C116" s="223" t="s">
        <v>215</v>
      </c>
      <c r="D116" s="223" t="s">
        <v>14</v>
      </c>
      <c r="E116" s="223" t="s">
        <v>446</v>
      </c>
      <c r="F116" s="223" t="s">
        <v>271</v>
      </c>
      <c r="G116" s="224">
        <v>52.389296000000002</v>
      </c>
    </row>
    <row r="117" spans="1:7">
      <c r="A117" s="223" t="s">
        <v>213</v>
      </c>
      <c r="B117" s="223" t="s">
        <v>214</v>
      </c>
      <c r="C117" s="223" t="s">
        <v>215</v>
      </c>
      <c r="D117" s="223" t="s">
        <v>14</v>
      </c>
      <c r="E117" s="223" t="s">
        <v>446</v>
      </c>
      <c r="F117" s="223" t="s">
        <v>272</v>
      </c>
      <c r="G117" s="224">
        <v>180.296605</v>
      </c>
    </row>
    <row r="118" spans="1:7">
      <c r="A118" s="223" t="s">
        <v>213</v>
      </c>
      <c r="B118" s="223" t="s">
        <v>214</v>
      </c>
      <c r="C118" s="223" t="s">
        <v>215</v>
      </c>
      <c r="D118" s="223" t="s">
        <v>14</v>
      </c>
      <c r="E118" s="223" t="s">
        <v>446</v>
      </c>
      <c r="F118" s="223" t="s">
        <v>296</v>
      </c>
      <c r="G118" s="224">
        <v>36.916167000000002</v>
      </c>
    </row>
    <row r="119" spans="1:7">
      <c r="A119" s="223" t="s">
        <v>213</v>
      </c>
      <c r="B119" s="223" t="s">
        <v>214</v>
      </c>
      <c r="C119" s="223" t="s">
        <v>215</v>
      </c>
      <c r="D119" s="223" t="s">
        <v>14</v>
      </c>
      <c r="E119" s="223" t="s">
        <v>446</v>
      </c>
      <c r="F119" s="223" t="s">
        <v>345</v>
      </c>
      <c r="G119" s="224">
        <v>1.1555230000000001</v>
      </c>
    </row>
    <row r="120" spans="1:7">
      <c r="A120" s="223" t="s">
        <v>213</v>
      </c>
      <c r="B120" s="223" t="s">
        <v>214</v>
      </c>
      <c r="C120" s="223" t="s">
        <v>215</v>
      </c>
      <c r="D120" s="223" t="s">
        <v>14</v>
      </c>
      <c r="E120" s="223" t="s">
        <v>446</v>
      </c>
      <c r="F120" s="223" t="s">
        <v>273</v>
      </c>
      <c r="G120" s="224">
        <v>2.6506720000000001</v>
      </c>
    </row>
    <row r="121" spans="1:7">
      <c r="A121" s="223" t="s">
        <v>213</v>
      </c>
      <c r="B121" s="223" t="s">
        <v>214</v>
      </c>
      <c r="C121" s="223" t="s">
        <v>215</v>
      </c>
      <c r="D121" s="223" t="s">
        <v>14</v>
      </c>
      <c r="E121" s="223" t="s">
        <v>446</v>
      </c>
      <c r="F121" s="223" t="s">
        <v>347</v>
      </c>
      <c r="G121" s="224">
        <v>0.98721999999999999</v>
      </c>
    </row>
    <row r="122" spans="1:7">
      <c r="A122" s="223" t="s">
        <v>213</v>
      </c>
      <c r="B122" s="223" t="s">
        <v>214</v>
      </c>
      <c r="C122" s="223" t="s">
        <v>215</v>
      </c>
      <c r="D122" s="223" t="s">
        <v>14</v>
      </c>
      <c r="E122" s="223" t="s">
        <v>446</v>
      </c>
      <c r="F122" s="223" t="s">
        <v>348</v>
      </c>
      <c r="G122" s="224">
        <v>0.37747999999999998</v>
      </c>
    </row>
    <row r="123" spans="1:7">
      <c r="A123" s="223" t="s">
        <v>213</v>
      </c>
      <c r="B123" s="223" t="s">
        <v>214</v>
      </c>
      <c r="C123" s="223" t="s">
        <v>215</v>
      </c>
      <c r="D123" s="223" t="s">
        <v>14</v>
      </c>
      <c r="E123" s="223" t="s">
        <v>446</v>
      </c>
      <c r="F123" s="223" t="s">
        <v>278</v>
      </c>
      <c r="G123" s="224">
        <v>1.073769</v>
      </c>
    </row>
    <row r="124" spans="1:7">
      <c r="A124" s="223" t="s">
        <v>213</v>
      </c>
      <c r="B124" s="223" t="s">
        <v>214</v>
      </c>
      <c r="C124" s="223" t="s">
        <v>215</v>
      </c>
      <c r="D124" s="223" t="s">
        <v>14</v>
      </c>
      <c r="E124" s="223" t="s">
        <v>446</v>
      </c>
      <c r="F124" s="223" t="s">
        <v>349</v>
      </c>
      <c r="G124" s="224">
        <v>2.928976</v>
      </c>
    </row>
    <row r="125" spans="1:7">
      <c r="A125" s="223" t="s">
        <v>213</v>
      </c>
      <c r="B125" s="223" t="s">
        <v>214</v>
      </c>
      <c r="C125" s="223" t="s">
        <v>215</v>
      </c>
      <c r="D125" s="223" t="s">
        <v>14</v>
      </c>
      <c r="E125" s="223" t="s">
        <v>446</v>
      </c>
      <c r="F125" s="223" t="s">
        <v>486</v>
      </c>
      <c r="G125" s="224">
        <v>0.98655199999999998</v>
      </c>
    </row>
    <row r="126" spans="1:7">
      <c r="A126" s="223" t="s">
        <v>213</v>
      </c>
      <c r="B126" s="223" t="s">
        <v>214</v>
      </c>
      <c r="C126" s="223" t="s">
        <v>215</v>
      </c>
      <c r="D126" s="223" t="s">
        <v>14</v>
      </c>
      <c r="E126" s="223" t="s">
        <v>446</v>
      </c>
      <c r="F126" s="223" t="s">
        <v>350</v>
      </c>
      <c r="G126" s="224">
        <v>0.99249600000000004</v>
      </c>
    </row>
    <row r="127" spans="1:7">
      <c r="A127" s="223" t="s">
        <v>213</v>
      </c>
      <c r="B127" s="223" t="s">
        <v>214</v>
      </c>
      <c r="C127" s="223" t="s">
        <v>215</v>
      </c>
      <c r="D127" s="223" t="s">
        <v>14</v>
      </c>
      <c r="E127" s="223" t="s">
        <v>446</v>
      </c>
      <c r="F127" s="223" t="s">
        <v>279</v>
      </c>
      <c r="G127" s="224">
        <v>42.941803999999998</v>
      </c>
    </row>
    <row r="128" spans="1:7">
      <c r="A128" s="223" t="s">
        <v>213</v>
      </c>
      <c r="B128" s="223" t="s">
        <v>214</v>
      </c>
      <c r="C128" s="223" t="s">
        <v>215</v>
      </c>
      <c r="D128" s="223" t="s">
        <v>14</v>
      </c>
      <c r="E128" s="223" t="s">
        <v>446</v>
      </c>
      <c r="F128" s="223" t="s">
        <v>487</v>
      </c>
      <c r="G128" s="224">
        <v>32.837947999999997</v>
      </c>
    </row>
    <row r="129" spans="1:7">
      <c r="A129" s="223" t="s">
        <v>213</v>
      </c>
      <c r="B129" s="223" t="s">
        <v>214</v>
      </c>
      <c r="C129" s="223" t="s">
        <v>215</v>
      </c>
      <c r="D129" s="223" t="s">
        <v>14</v>
      </c>
      <c r="E129" s="223" t="s">
        <v>446</v>
      </c>
      <c r="F129" s="223" t="s">
        <v>488</v>
      </c>
      <c r="G129" s="224">
        <v>0.98586499999999999</v>
      </c>
    </row>
    <row r="130" spans="1:7">
      <c r="A130" s="223" t="s">
        <v>213</v>
      </c>
      <c r="B130" s="223" t="s">
        <v>214</v>
      </c>
      <c r="C130" s="223" t="s">
        <v>215</v>
      </c>
      <c r="D130" s="223" t="s">
        <v>14</v>
      </c>
      <c r="E130" s="223" t="s">
        <v>446</v>
      </c>
      <c r="F130" s="223" t="s">
        <v>489</v>
      </c>
      <c r="G130" s="224">
        <v>3.2873839999999999</v>
      </c>
    </row>
    <row r="131" spans="1:7">
      <c r="A131" s="223" t="s">
        <v>213</v>
      </c>
      <c r="B131" s="223" t="s">
        <v>214</v>
      </c>
      <c r="C131" s="223" t="s">
        <v>215</v>
      </c>
      <c r="D131" s="223" t="s">
        <v>14</v>
      </c>
      <c r="E131" s="223" t="s">
        <v>446</v>
      </c>
      <c r="F131" s="223" t="s">
        <v>280</v>
      </c>
      <c r="G131" s="224">
        <v>3.3040829999999999</v>
      </c>
    </row>
    <row r="132" spans="1:7">
      <c r="A132" s="223" t="s">
        <v>213</v>
      </c>
      <c r="B132" s="223" t="s">
        <v>214</v>
      </c>
      <c r="C132" s="223" t="s">
        <v>215</v>
      </c>
      <c r="D132" s="223" t="s">
        <v>14</v>
      </c>
      <c r="E132" s="223" t="s">
        <v>446</v>
      </c>
      <c r="F132" s="223" t="s">
        <v>490</v>
      </c>
      <c r="G132" s="224">
        <v>0.982819</v>
      </c>
    </row>
    <row r="133" spans="1:7">
      <c r="A133" s="223" t="s">
        <v>213</v>
      </c>
      <c r="B133" s="223" t="s">
        <v>214</v>
      </c>
      <c r="C133" s="223" t="s">
        <v>215</v>
      </c>
      <c r="D133" s="223" t="s">
        <v>14</v>
      </c>
      <c r="E133" s="223" t="s">
        <v>446</v>
      </c>
      <c r="F133" s="223" t="s">
        <v>351</v>
      </c>
      <c r="G133" s="224">
        <v>21.360878</v>
      </c>
    </row>
    <row r="134" spans="1:7">
      <c r="A134" s="223" t="s">
        <v>213</v>
      </c>
      <c r="B134" s="223" t="s">
        <v>214</v>
      </c>
      <c r="C134" s="223" t="s">
        <v>215</v>
      </c>
      <c r="D134" s="223" t="s">
        <v>14</v>
      </c>
      <c r="E134" s="223" t="s">
        <v>446</v>
      </c>
      <c r="F134" s="223" t="s">
        <v>491</v>
      </c>
      <c r="G134" s="224">
        <v>3.2834059999999998</v>
      </c>
    </row>
    <row r="135" spans="1:7">
      <c r="A135" s="223" t="s">
        <v>213</v>
      </c>
      <c r="B135" s="223" t="s">
        <v>214</v>
      </c>
      <c r="C135" s="223" t="s">
        <v>215</v>
      </c>
      <c r="D135" s="223" t="s">
        <v>14</v>
      </c>
      <c r="E135" s="223" t="s">
        <v>446</v>
      </c>
      <c r="F135" s="223" t="s">
        <v>492</v>
      </c>
      <c r="G135" s="224">
        <v>0.98419900000000005</v>
      </c>
    </row>
    <row r="136" spans="1:7">
      <c r="A136" s="223" t="s">
        <v>213</v>
      </c>
      <c r="B136" s="223" t="s">
        <v>214</v>
      </c>
      <c r="C136" s="223" t="s">
        <v>215</v>
      </c>
      <c r="D136" s="223" t="s">
        <v>14</v>
      </c>
      <c r="E136" s="223" t="s">
        <v>446</v>
      </c>
      <c r="F136" s="223" t="s">
        <v>493</v>
      </c>
      <c r="G136" s="224">
        <v>1.314214</v>
      </c>
    </row>
    <row r="137" spans="1:7">
      <c r="A137" s="223" t="s">
        <v>213</v>
      </c>
      <c r="B137" s="223" t="s">
        <v>214</v>
      </c>
      <c r="C137" s="223" t="s">
        <v>215</v>
      </c>
      <c r="D137" s="223" t="s">
        <v>14</v>
      </c>
      <c r="E137" s="223" t="s">
        <v>446</v>
      </c>
      <c r="F137" s="223" t="s">
        <v>494</v>
      </c>
      <c r="G137" s="224">
        <v>0.98419900000000005</v>
      </c>
    </row>
    <row r="138" spans="1:7">
      <c r="A138" s="223" t="s">
        <v>213</v>
      </c>
      <c r="B138" s="223" t="s">
        <v>214</v>
      </c>
      <c r="C138" s="223" t="s">
        <v>215</v>
      </c>
      <c r="D138" s="223" t="s">
        <v>14</v>
      </c>
      <c r="E138" s="223" t="s">
        <v>446</v>
      </c>
      <c r="F138" s="223" t="s">
        <v>495</v>
      </c>
      <c r="G138" s="224">
        <v>0.98229900000000003</v>
      </c>
    </row>
    <row r="139" spans="1:7">
      <c r="A139" s="223" t="s">
        <v>213</v>
      </c>
      <c r="B139" s="223" t="s">
        <v>214</v>
      </c>
      <c r="C139" s="223" t="s">
        <v>215</v>
      </c>
      <c r="D139" s="223" t="s">
        <v>14</v>
      </c>
      <c r="E139" s="223" t="s">
        <v>446</v>
      </c>
      <c r="F139" s="223" t="s">
        <v>496</v>
      </c>
      <c r="G139" s="224">
        <v>0.98265100000000005</v>
      </c>
    </row>
    <row r="140" spans="1:7">
      <c r="A140" s="223" t="s">
        <v>213</v>
      </c>
      <c r="B140" s="223" t="s">
        <v>214</v>
      </c>
      <c r="C140" s="223" t="s">
        <v>215</v>
      </c>
      <c r="D140" s="223" t="s">
        <v>14</v>
      </c>
      <c r="E140" s="223" t="s">
        <v>446</v>
      </c>
      <c r="F140" s="223" t="s">
        <v>284</v>
      </c>
      <c r="G140" s="224">
        <v>0.994197</v>
      </c>
    </row>
    <row r="141" spans="1:7">
      <c r="A141" s="223" t="s">
        <v>213</v>
      </c>
      <c r="B141" s="223" t="s">
        <v>214</v>
      </c>
      <c r="C141" s="223" t="s">
        <v>215</v>
      </c>
      <c r="D141" s="223" t="s">
        <v>14</v>
      </c>
      <c r="E141" s="223" t="s">
        <v>446</v>
      </c>
      <c r="F141" s="223" t="s">
        <v>285</v>
      </c>
      <c r="G141" s="224">
        <v>0.82864700000000002</v>
      </c>
    </row>
    <row r="142" spans="1:7">
      <c r="A142" s="223" t="s">
        <v>213</v>
      </c>
      <c r="B142" s="223" t="s">
        <v>214</v>
      </c>
      <c r="C142" s="223" t="s">
        <v>215</v>
      </c>
      <c r="D142" s="223" t="s">
        <v>14</v>
      </c>
      <c r="E142" s="223" t="s">
        <v>446</v>
      </c>
      <c r="F142" s="223" t="s">
        <v>353</v>
      </c>
      <c r="G142" s="224">
        <v>2.0154350000000001</v>
      </c>
    </row>
    <row r="143" spans="1:7">
      <c r="A143" s="223" t="s">
        <v>213</v>
      </c>
      <c r="B143" s="223" t="s">
        <v>214</v>
      </c>
      <c r="C143" s="223" t="s">
        <v>215</v>
      </c>
      <c r="D143" s="223" t="s">
        <v>14</v>
      </c>
      <c r="E143" s="223" t="s">
        <v>446</v>
      </c>
      <c r="F143" s="223" t="s">
        <v>497</v>
      </c>
      <c r="G143" s="224">
        <v>3.2845149999999999</v>
      </c>
    </row>
    <row r="144" spans="1:7">
      <c r="A144" s="223" t="s">
        <v>213</v>
      </c>
      <c r="B144" s="223" t="s">
        <v>214</v>
      </c>
      <c r="C144" s="223" t="s">
        <v>215</v>
      </c>
      <c r="D144" s="223" t="s">
        <v>14</v>
      </c>
      <c r="E144" s="223" t="s">
        <v>446</v>
      </c>
      <c r="F144" s="223" t="s">
        <v>354</v>
      </c>
      <c r="G144" s="224">
        <v>0.99249600000000004</v>
      </c>
    </row>
    <row r="145" spans="1:7">
      <c r="A145" s="223" t="s">
        <v>213</v>
      </c>
      <c r="B145" s="223" t="s">
        <v>214</v>
      </c>
      <c r="C145" s="223" t="s">
        <v>215</v>
      </c>
      <c r="D145" s="223" t="s">
        <v>14</v>
      </c>
      <c r="E145" s="223" t="s">
        <v>446</v>
      </c>
      <c r="F145" s="223" t="s">
        <v>286</v>
      </c>
      <c r="G145" s="224">
        <v>0.997309</v>
      </c>
    </row>
    <row r="146" spans="1:7">
      <c r="A146" s="223" t="s">
        <v>213</v>
      </c>
      <c r="B146" s="223" t="s">
        <v>214</v>
      </c>
      <c r="C146" s="223" t="s">
        <v>215</v>
      </c>
      <c r="D146" s="223" t="s">
        <v>14</v>
      </c>
      <c r="E146" s="223" t="s">
        <v>446</v>
      </c>
      <c r="F146" s="223" t="s">
        <v>498</v>
      </c>
      <c r="G146" s="224">
        <v>0.98419900000000005</v>
      </c>
    </row>
    <row r="147" spans="1:7">
      <c r="A147" s="223" t="s">
        <v>213</v>
      </c>
      <c r="B147" s="223" t="s">
        <v>214</v>
      </c>
      <c r="C147" s="223" t="s">
        <v>215</v>
      </c>
      <c r="D147" s="223" t="s">
        <v>14</v>
      </c>
      <c r="E147" s="223" t="s">
        <v>446</v>
      </c>
      <c r="F147" s="223" t="s">
        <v>287</v>
      </c>
      <c r="G147" s="224">
        <v>0.99402199999999996</v>
      </c>
    </row>
    <row r="148" spans="1:7">
      <c r="A148" s="223" t="s">
        <v>213</v>
      </c>
      <c r="B148" s="223" t="s">
        <v>214</v>
      </c>
      <c r="C148" s="223" t="s">
        <v>215</v>
      </c>
      <c r="D148" s="223" t="s">
        <v>14</v>
      </c>
      <c r="E148" s="223" t="s">
        <v>446</v>
      </c>
      <c r="F148" s="223" t="s">
        <v>499</v>
      </c>
      <c r="G148" s="224">
        <v>0.98535499999999998</v>
      </c>
    </row>
    <row r="149" spans="1:7">
      <c r="A149" s="223" t="s">
        <v>213</v>
      </c>
      <c r="B149" s="223" t="s">
        <v>214</v>
      </c>
      <c r="C149" s="223" t="s">
        <v>215</v>
      </c>
      <c r="D149" s="223" t="s">
        <v>14</v>
      </c>
      <c r="E149" s="223" t="s">
        <v>446</v>
      </c>
      <c r="F149" s="223" t="s">
        <v>288</v>
      </c>
      <c r="G149" s="224">
        <v>1.655497</v>
      </c>
    </row>
    <row r="150" spans="1:7">
      <c r="A150" s="223" t="s">
        <v>213</v>
      </c>
      <c r="B150" s="223" t="s">
        <v>214</v>
      </c>
      <c r="C150" s="223" t="s">
        <v>215</v>
      </c>
      <c r="D150" s="223" t="s">
        <v>14</v>
      </c>
      <c r="E150" s="223" t="s">
        <v>446</v>
      </c>
      <c r="F150" s="223" t="s">
        <v>289</v>
      </c>
      <c r="G150" s="224">
        <v>13.166136</v>
      </c>
    </row>
    <row r="151" spans="1:7">
      <c r="A151" s="223" t="s">
        <v>213</v>
      </c>
      <c r="B151" s="223" t="s">
        <v>214</v>
      </c>
      <c r="C151" s="223" t="s">
        <v>215</v>
      </c>
      <c r="D151" s="223" t="s">
        <v>14</v>
      </c>
      <c r="E151" s="223" t="s">
        <v>446</v>
      </c>
      <c r="F151" s="223" t="s">
        <v>500</v>
      </c>
      <c r="G151" s="224">
        <v>0.98350599999999999</v>
      </c>
    </row>
    <row r="152" spans="1:7">
      <c r="A152" s="223" t="s">
        <v>213</v>
      </c>
      <c r="B152" s="223" t="s">
        <v>214</v>
      </c>
      <c r="C152" s="223" t="s">
        <v>215</v>
      </c>
      <c r="D152" s="223" t="s">
        <v>14</v>
      </c>
      <c r="E152" s="223" t="s">
        <v>446</v>
      </c>
      <c r="F152" s="223" t="s">
        <v>501</v>
      </c>
      <c r="G152" s="224">
        <v>1.0252380000000001</v>
      </c>
    </row>
    <row r="153" spans="1:7">
      <c r="A153" s="223" t="s">
        <v>213</v>
      </c>
      <c r="B153" s="223" t="s">
        <v>214</v>
      </c>
      <c r="C153" s="223" t="s">
        <v>215</v>
      </c>
      <c r="D153" s="223" t="s">
        <v>14</v>
      </c>
      <c r="E153" s="223" t="s">
        <v>446</v>
      </c>
      <c r="F153" s="223" t="s">
        <v>502</v>
      </c>
      <c r="G153" s="224">
        <v>5.1638999999999997E-2</v>
      </c>
    </row>
    <row r="154" spans="1:7">
      <c r="A154" s="223" t="s">
        <v>213</v>
      </c>
      <c r="B154" s="223" t="s">
        <v>214</v>
      </c>
      <c r="C154" s="223" t="s">
        <v>215</v>
      </c>
      <c r="D154" s="223" t="s">
        <v>14</v>
      </c>
      <c r="E154" s="223" t="s">
        <v>446</v>
      </c>
      <c r="F154" s="223" t="s">
        <v>357</v>
      </c>
      <c r="G154" s="224">
        <v>0.99265000000000003</v>
      </c>
    </row>
    <row r="155" spans="1:7">
      <c r="A155" s="223" t="s">
        <v>213</v>
      </c>
      <c r="B155" s="223" t="s">
        <v>214</v>
      </c>
      <c r="C155" s="223" t="s">
        <v>215</v>
      </c>
      <c r="D155" s="223" t="s">
        <v>14</v>
      </c>
      <c r="E155" s="223" t="s">
        <v>446</v>
      </c>
      <c r="F155" s="223" t="s">
        <v>503</v>
      </c>
      <c r="G155" s="224">
        <v>7.2275960000000001</v>
      </c>
    </row>
    <row r="156" spans="1:7">
      <c r="A156" s="223" t="s">
        <v>213</v>
      </c>
      <c r="B156" s="223" t="s">
        <v>214</v>
      </c>
      <c r="C156" s="223" t="s">
        <v>215</v>
      </c>
      <c r="D156" s="223" t="s">
        <v>14</v>
      </c>
      <c r="E156" s="223" t="s">
        <v>446</v>
      </c>
      <c r="F156" s="223" t="s">
        <v>291</v>
      </c>
      <c r="G156" s="224">
        <v>3.310994</v>
      </c>
    </row>
    <row r="157" spans="1:7">
      <c r="A157" s="223" t="s">
        <v>213</v>
      </c>
      <c r="B157" s="223" t="s">
        <v>214</v>
      </c>
      <c r="C157" s="223" t="s">
        <v>215</v>
      </c>
      <c r="D157" s="223" t="s">
        <v>14</v>
      </c>
      <c r="E157" s="223" t="s">
        <v>446</v>
      </c>
      <c r="F157" s="223" t="s">
        <v>292</v>
      </c>
      <c r="G157" s="224">
        <v>3.2981509999999998</v>
      </c>
    </row>
    <row r="158" spans="1:7">
      <c r="A158" s="223" t="s">
        <v>213</v>
      </c>
      <c r="B158" s="223" t="s">
        <v>214</v>
      </c>
      <c r="C158" s="223" t="s">
        <v>215</v>
      </c>
      <c r="D158" s="223" t="s">
        <v>14</v>
      </c>
      <c r="E158" s="223" t="s">
        <v>446</v>
      </c>
      <c r="F158" s="223" t="s">
        <v>298</v>
      </c>
      <c r="G158" s="224">
        <v>19.201487</v>
      </c>
    </row>
    <row r="159" spans="1:7">
      <c r="A159" s="223" t="s">
        <v>213</v>
      </c>
      <c r="B159" s="223" t="s">
        <v>214</v>
      </c>
      <c r="C159" s="223" t="s">
        <v>215</v>
      </c>
      <c r="D159" s="223" t="s">
        <v>14</v>
      </c>
      <c r="E159" s="223" t="s">
        <v>446</v>
      </c>
      <c r="F159" s="223" t="s">
        <v>504</v>
      </c>
      <c r="G159" s="224">
        <v>0.98638300000000001</v>
      </c>
    </row>
    <row r="160" spans="1:7">
      <c r="A160" s="223" t="s">
        <v>213</v>
      </c>
      <c r="B160" s="223" t="s">
        <v>214</v>
      </c>
      <c r="C160" s="223" t="s">
        <v>215</v>
      </c>
      <c r="D160" s="223" t="s">
        <v>14</v>
      </c>
      <c r="E160" s="223" t="s">
        <v>446</v>
      </c>
      <c r="F160" s="223" t="s">
        <v>358</v>
      </c>
      <c r="G160" s="224">
        <v>0.99265000000000003</v>
      </c>
    </row>
    <row r="161" spans="1:7">
      <c r="A161" s="223" t="s">
        <v>213</v>
      </c>
      <c r="B161" s="223" t="s">
        <v>214</v>
      </c>
      <c r="C161" s="223" t="s">
        <v>215</v>
      </c>
      <c r="D161" s="223" t="s">
        <v>14</v>
      </c>
      <c r="E161" s="223" t="s">
        <v>446</v>
      </c>
      <c r="F161" s="223" t="s">
        <v>359</v>
      </c>
      <c r="G161" s="224">
        <v>1.9359789999999999</v>
      </c>
    </row>
    <row r="162" spans="1:7">
      <c r="A162" s="223" t="s">
        <v>213</v>
      </c>
      <c r="B162" s="223" t="s">
        <v>214</v>
      </c>
      <c r="C162" s="223" t="s">
        <v>215</v>
      </c>
      <c r="D162" s="223" t="s">
        <v>14</v>
      </c>
      <c r="E162" s="223" t="s">
        <v>446</v>
      </c>
      <c r="F162" s="223" t="s">
        <v>360</v>
      </c>
      <c r="G162" s="224">
        <v>190.506191</v>
      </c>
    </row>
    <row r="163" spans="1:7">
      <c r="A163" s="223" t="s">
        <v>213</v>
      </c>
      <c r="B163" s="223" t="s">
        <v>214</v>
      </c>
      <c r="C163" s="223" t="s">
        <v>215</v>
      </c>
      <c r="D163" s="223" t="s">
        <v>14</v>
      </c>
      <c r="E163" s="223" t="s">
        <v>446</v>
      </c>
      <c r="F163" s="223" t="s">
        <v>445</v>
      </c>
      <c r="G163" s="224">
        <v>16.411480999999998</v>
      </c>
    </row>
    <row r="164" spans="1:7">
      <c r="A164" s="223" t="s">
        <v>213</v>
      </c>
      <c r="B164" s="223" t="s">
        <v>214</v>
      </c>
      <c r="C164" s="223" t="s">
        <v>215</v>
      </c>
      <c r="D164" s="223" t="s">
        <v>14</v>
      </c>
      <c r="E164" s="223" t="s">
        <v>446</v>
      </c>
      <c r="F164" s="223" t="s">
        <v>362</v>
      </c>
      <c r="G164" s="224">
        <v>2.6411889999999998</v>
      </c>
    </row>
    <row r="165" spans="1:7">
      <c r="A165" s="223" t="s">
        <v>213</v>
      </c>
      <c r="B165" s="223" t="s">
        <v>214</v>
      </c>
      <c r="C165" s="223" t="s">
        <v>215</v>
      </c>
      <c r="D165" s="223" t="s">
        <v>14</v>
      </c>
      <c r="E165" s="223" t="s">
        <v>446</v>
      </c>
      <c r="F165" s="223" t="s">
        <v>363</v>
      </c>
      <c r="G165" s="224">
        <v>21.351949999999999</v>
      </c>
    </row>
    <row r="166" spans="1:7">
      <c r="A166" s="223" t="s">
        <v>213</v>
      </c>
      <c r="B166" s="223" t="s">
        <v>214</v>
      </c>
      <c r="C166" s="223" t="s">
        <v>215</v>
      </c>
      <c r="D166" s="223" t="s">
        <v>14</v>
      </c>
      <c r="E166" s="223" t="s">
        <v>446</v>
      </c>
      <c r="F166" s="223" t="s">
        <v>364</v>
      </c>
      <c r="G166" s="224">
        <v>0.99265000000000003</v>
      </c>
    </row>
    <row r="167" spans="1:7">
      <c r="A167" s="223" t="s">
        <v>213</v>
      </c>
      <c r="B167" s="223" t="s">
        <v>214</v>
      </c>
      <c r="C167" s="223" t="s">
        <v>215</v>
      </c>
      <c r="D167" s="223" t="s">
        <v>14</v>
      </c>
      <c r="E167" s="223" t="s">
        <v>446</v>
      </c>
      <c r="F167" s="223" t="s">
        <v>365</v>
      </c>
      <c r="G167" s="224">
        <v>0.99249600000000004</v>
      </c>
    </row>
    <row r="168" spans="1:7">
      <c r="A168" s="223" t="s">
        <v>213</v>
      </c>
      <c r="B168" s="223" t="s">
        <v>214</v>
      </c>
      <c r="C168" s="223" t="s">
        <v>215</v>
      </c>
      <c r="D168" s="223" t="s">
        <v>14</v>
      </c>
      <c r="E168" s="223" t="s">
        <v>446</v>
      </c>
      <c r="F168" s="223" t="s">
        <v>366</v>
      </c>
      <c r="G168" s="224">
        <v>1.1708799999999999</v>
      </c>
    </row>
    <row r="169" spans="1:7">
      <c r="A169" s="223" t="s">
        <v>213</v>
      </c>
      <c r="B169" s="223" t="s">
        <v>214</v>
      </c>
      <c r="C169" s="223" t="s">
        <v>215</v>
      </c>
      <c r="D169" s="223" t="s">
        <v>14</v>
      </c>
      <c r="E169" s="223" t="s">
        <v>446</v>
      </c>
      <c r="F169" s="223" t="s">
        <v>367</v>
      </c>
      <c r="G169" s="224">
        <v>3.3023220000000002</v>
      </c>
    </row>
    <row r="170" spans="1:7">
      <c r="A170" s="223" t="s">
        <v>213</v>
      </c>
      <c r="B170" s="223" t="s">
        <v>214</v>
      </c>
      <c r="C170" s="223" t="s">
        <v>215</v>
      </c>
      <c r="D170" s="223" t="s">
        <v>14</v>
      </c>
      <c r="E170" s="223" t="s">
        <v>446</v>
      </c>
      <c r="F170" s="223" t="s">
        <v>368</v>
      </c>
      <c r="G170" s="224">
        <v>3.2535729999999998</v>
      </c>
    </row>
    <row r="171" spans="1:7">
      <c r="A171" s="223" t="s">
        <v>213</v>
      </c>
      <c r="B171" s="223" t="s">
        <v>214</v>
      </c>
      <c r="C171" s="223" t="s">
        <v>215</v>
      </c>
      <c r="D171" s="223" t="s">
        <v>14</v>
      </c>
      <c r="E171" s="223" t="s">
        <v>446</v>
      </c>
      <c r="F171" s="223" t="s">
        <v>369</v>
      </c>
      <c r="G171" s="224">
        <v>4.283652</v>
      </c>
    </row>
    <row r="172" spans="1:7">
      <c r="A172" s="223" t="s">
        <v>213</v>
      </c>
      <c r="B172" s="223" t="s">
        <v>214</v>
      </c>
      <c r="C172" s="223" t="s">
        <v>215</v>
      </c>
      <c r="D172" s="223" t="s">
        <v>14</v>
      </c>
      <c r="E172" s="223" t="s">
        <v>446</v>
      </c>
      <c r="F172" s="223" t="s">
        <v>370</v>
      </c>
      <c r="G172" s="224">
        <v>3.3088340000000001</v>
      </c>
    </row>
    <row r="173" spans="1:7">
      <c r="A173" s="223" t="s">
        <v>213</v>
      </c>
      <c r="B173" s="223" t="s">
        <v>214</v>
      </c>
      <c r="C173" s="223" t="s">
        <v>215</v>
      </c>
      <c r="D173" s="223" t="s">
        <v>14</v>
      </c>
      <c r="E173" s="223" t="s">
        <v>446</v>
      </c>
      <c r="F173" s="223" t="s">
        <v>371</v>
      </c>
      <c r="G173" s="224">
        <v>0.99138800000000005</v>
      </c>
    </row>
    <row r="174" spans="1:7">
      <c r="A174" s="223" t="s">
        <v>213</v>
      </c>
      <c r="B174" s="223" t="s">
        <v>214</v>
      </c>
      <c r="C174" s="223" t="s">
        <v>215</v>
      </c>
      <c r="D174" s="223" t="s">
        <v>14</v>
      </c>
      <c r="E174" s="223" t="s">
        <v>446</v>
      </c>
      <c r="F174" s="223" t="s">
        <v>505</v>
      </c>
      <c r="G174" s="224">
        <v>3.287944</v>
      </c>
    </row>
    <row r="175" spans="1:7">
      <c r="A175" s="223" t="s">
        <v>213</v>
      </c>
      <c r="B175" s="223" t="s">
        <v>214</v>
      </c>
      <c r="C175" s="223" t="s">
        <v>215</v>
      </c>
      <c r="D175" s="223" t="s">
        <v>14</v>
      </c>
      <c r="E175" s="223" t="s">
        <v>446</v>
      </c>
      <c r="F175" s="223" t="s">
        <v>372</v>
      </c>
      <c r="G175" s="224">
        <v>2.3050899999999999</v>
      </c>
    </row>
    <row r="176" spans="1:7">
      <c r="A176" s="223" t="s">
        <v>213</v>
      </c>
      <c r="B176" s="223" t="s">
        <v>214</v>
      </c>
      <c r="C176" s="223" t="s">
        <v>215</v>
      </c>
      <c r="D176" s="223" t="s">
        <v>14</v>
      </c>
      <c r="E176" s="223" t="s">
        <v>446</v>
      </c>
      <c r="F176" s="223" t="s">
        <v>375</v>
      </c>
      <c r="G176" s="224">
        <v>0.98827699999999996</v>
      </c>
    </row>
    <row r="177" spans="1:7">
      <c r="A177" s="223" t="s">
        <v>213</v>
      </c>
      <c r="B177" s="223" t="s">
        <v>214</v>
      </c>
      <c r="C177" s="223" t="s">
        <v>215</v>
      </c>
      <c r="D177" s="223" t="s">
        <v>14</v>
      </c>
      <c r="E177" s="223" t="s">
        <v>446</v>
      </c>
      <c r="F177" s="223" t="s">
        <v>376</v>
      </c>
      <c r="G177" s="224">
        <v>131.71812399999999</v>
      </c>
    </row>
    <row r="178" spans="1:7">
      <c r="A178" s="223" t="s">
        <v>213</v>
      </c>
      <c r="B178" s="223" t="s">
        <v>214</v>
      </c>
      <c r="C178" s="223" t="s">
        <v>215</v>
      </c>
      <c r="D178" s="223" t="s">
        <v>14</v>
      </c>
      <c r="E178" s="223" t="s">
        <v>446</v>
      </c>
      <c r="F178" s="223" t="s">
        <v>377</v>
      </c>
      <c r="G178" s="224">
        <v>13.427261</v>
      </c>
    </row>
    <row r="179" spans="1:7">
      <c r="A179" s="223" t="s">
        <v>213</v>
      </c>
      <c r="B179" s="223" t="s">
        <v>214</v>
      </c>
      <c r="C179" s="223" t="s">
        <v>215</v>
      </c>
      <c r="D179" s="223" t="s">
        <v>14</v>
      </c>
      <c r="E179" s="223" t="s">
        <v>446</v>
      </c>
      <c r="F179" s="223" t="s">
        <v>378</v>
      </c>
      <c r="G179" s="224">
        <v>655.690427</v>
      </c>
    </row>
    <row r="180" spans="1:7">
      <c r="A180" s="223" t="s">
        <v>213</v>
      </c>
      <c r="B180" s="223" t="s">
        <v>214</v>
      </c>
      <c r="C180" s="223" t="s">
        <v>215</v>
      </c>
      <c r="D180" s="223" t="s">
        <v>14</v>
      </c>
      <c r="E180" s="223" t="s">
        <v>446</v>
      </c>
      <c r="F180" s="223" t="s">
        <v>380</v>
      </c>
      <c r="G180" s="224">
        <v>3.6083129999999999</v>
      </c>
    </row>
    <row r="181" spans="1:7">
      <c r="A181" s="223" t="s">
        <v>213</v>
      </c>
      <c r="B181" s="223" t="s">
        <v>214</v>
      </c>
      <c r="C181" s="223" t="s">
        <v>215</v>
      </c>
      <c r="D181" s="223" t="s">
        <v>14</v>
      </c>
      <c r="E181" s="223" t="s">
        <v>446</v>
      </c>
      <c r="F181" s="223" t="s">
        <v>383</v>
      </c>
      <c r="G181" s="224">
        <v>3.2905799999999998</v>
      </c>
    </row>
    <row r="182" spans="1:7">
      <c r="A182" s="223" t="s">
        <v>213</v>
      </c>
      <c r="B182" s="223" t="s">
        <v>214</v>
      </c>
      <c r="C182" s="223" t="s">
        <v>215</v>
      </c>
      <c r="D182" s="223" t="s">
        <v>14</v>
      </c>
      <c r="E182" s="223" t="s">
        <v>446</v>
      </c>
      <c r="F182" s="223" t="s">
        <v>384</v>
      </c>
      <c r="G182" s="224">
        <v>0.99154900000000001</v>
      </c>
    </row>
    <row r="183" spans="1:7">
      <c r="A183" s="223" t="s">
        <v>213</v>
      </c>
      <c r="B183" s="223" t="s">
        <v>214</v>
      </c>
      <c r="C183" s="223" t="s">
        <v>215</v>
      </c>
      <c r="D183" s="223" t="s">
        <v>14</v>
      </c>
      <c r="E183" s="223" t="s">
        <v>446</v>
      </c>
      <c r="F183" s="223" t="s">
        <v>385</v>
      </c>
      <c r="G183" s="224">
        <v>2.9669300000000001</v>
      </c>
    </row>
    <row r="184" spans="1:7">
      <c r="A184" s="223" t="s">
        <v>213</v>
      </c>
      <c r="B184" s="223" t="s">
        <v>214</v>
      </c>
      <c r="C184" s="223" t="s">
        <v>215</v>
      </c>
      <c r="D184" s="223" t="s">
        <v>14</v>
      </c>
      <c r="E184" s="223" t="s">
        <v>446</v>
      </c>
      <c r="F184" s="223" t="s">
        <v>386</v>
      </c>
      <c r="G184" s="224">
        <v>0.99060700000000002</v>
      </c>
    </row>
    <row r="185" spans="1:7">
      <c r="A185" s="223" t="s">
        <v>213</v>
      </c>
      <c r="B185" s="223" t="s">
        <v>214</v>
      </c>
      <c r="C185" s="223" t="s">
        <v>215</v>
      </c>
      <c r="D185" s="223" t="s">
        <v>14</v>
      </c>
      <c r="E185" s="223" t="s">
        <v>446</v>
      </c>
      <c r="F185" s="223" t="s">
        <v>506</v>
      </c>
      <c r="G185" s="224">
        <v>1.3097319999999999</v>
      </c>
    </row>
    <row r="186" spans="1:7">
      <c r="A186" s="223" t="s">
        <v>213</v>
      </c>
      <c r="B186" s="223" t="s">
        <v>214</v>
      </c>
      <c r="C186" s="223" t="s">
        <v>215</v>
      </c>
      <c r="D186" s="223" t="s">
        <v>14</v>
      </c>
      <c r="E186" s="223" t="s">
        <v>446</v>
      </c>
      <c r="F186" s="223" t="s">
        <v>387</v>
      </c>
      <c r="G186" s="224">
        <v>1.321693</v>
      </c>
    </row>
    <row r="187" spans="1:7">
      <c r="A187" s="223" t="s">
        <v>213</v>
      </c>
      <c r="B187" s="223" t="s">
        <v>214</v>
      </c>
      <c r="C187" s="223" t="s">
        <v>215</v>
      </c>
      <c r="D187" s="223" t="s">
        <v>14</v>
      </c>
      <c r="E187" s="223" t="s">
        <v>446</v>
      </c>
      <c r="F187" s="223" t="s">
        <v>389</v>
      </c>
      <c r="G187" s="224">
        <v>6.5654560000000002</v>
      </c>
    </row>
    <row r="188" spans="1:7">
      <c r="A188" s="223" t="s">
        <v>213</v>
      </c>
      <c r="B188" s="223" t="s">
        <v>214</v>
      </c>
      <c r="C188" s="223" t="s">
        <v>215</v>
      </c>
      <c r="D188" s="223" t="s">
        <v>14</v>
      </c>
      <c r="E188" s="223" t="s">
        <v>446</v>
      </c>
      <c r="F188" s="223" t="s">
        <v>507</v>
      </c>
      <c r="G188" s="224">
        <v>3.2783530000000001</v>
      </c>
    </row>
    <row r="189" spans="1:7">
      <c r="A189" s="223" t="s">
        <v>213</v>
      </c>
      <c r="B189" s="223" t="s">
        <v>214</v>
      </c>
      <c r="C189" s="223" t="s">
        <v>215</v>
      </c>
      <c r="D189" s="223" t="s">
        <v>14</v>
      </c>
      <c r="E189" s="223" t="s">
        <v>446</v>
      </c>
      <c r="F189" s="223" t="s">
        <v>391</v>
      </c>
      <c r="G189" s="224">
        <v>1.6899139999999999</v>
      </c>
    </row>
    <row r="190" spans="1:7">
      <c r="A190" s="223" t="s">
        <v>213</v>
      </c>
      <c r="B190" s="223" t="s">
        <v>214</v>
      </c>
      <c r="C190" s="223" t="s">
        <v>215</v>
      </c>
      <c r="D190" s="223" t="s">
        <v>14</v>
      </c>
      <c r="E190" s="223" t="s">
        <v>446</v>
      </c>
      <c r="F190" s="223" t="s">
        <v>392</v>
      </c>
      <c r="G190" s="224">
        <v>3.301879</v>
      </c>
    </row>
    <row r="191" spans="1:7">
      <c r="A191" s="223" t="s">
        <v>213</v>
      </c>
      <c r="B191" s="223" t="s">
        <v>214</v>
      </c>
      <c r="C191" s="223" t="s">
        <v>215</v>
      </c>
      <c r="D191" s="223" t="s">
        <v>14</v>
      </c>
      <c r="E191" s="223" t="s">
        <v>446</v>
      </c>
      <c r="F191" s="223" t="s">
        <v>508</v>
      </c>
      <c r="G191" s="224">
        <v>1.6414219999999999</v>
      </c>
    </row>
    <row r="192" spans="1:7">
      <c r="A192" s="223" t="s">
        <v>213</v>
      </c>
      <c r="B192" s="223" t="s">
        <v>214</v>
      </c>
      <c r="C192" s="223" t="s">
        <v>215</v>
      </c>
      <c r="D192" s="223" t="s">
        <v>14</v>
      </c>
      <c r="E192" s="223" t="s">
        <v>446</v>
      </c>
      <c r="F192" s="223" t="s">
        <v>509</v>
      </c>
      <c r="G192" s="224">
        <v>0.98298700000000006</v>
      </c>
    </row>
    <row r="193" spans="1:7">
      <c r="A193" s="223" t="s">
        <v>213</v>
      </c>
      <c r="B193" s="223" t="s">
        <v>214</v>
      </c>
      <c r="C193" s="223" t="s">
        <v>215</v>
      </c>
      <c r="D193" s="223" t="s">
        <v>14</v>
      </c>
      <c r="E193" s="223" t="s">
        <v>446</v>
      </c>
      <c r="F193" s="223" t="s">
        <v>510</v>
      </c>
      <c r="G193" s="224">
        <v>9.8248250000000006</v>
      </c>
    </row>
    <row r="194" spans="1:7">
      <c r="A194" s="223" t="s">
        <v>213</v>
      </c>
      <c r="B194" s="223" t="s">
        <v>214</v>
      </c>
      <c r="C194" s="223" t="s">
        <v>215</v>
      </c>
      <c r="D194" s="223" t="s">
        <v>14</v>
      </c>
      <c r="E194" s="223" t="s">
        <v>446</v>
      </c>
      <c r="F194" s="223" t="s">
        <v>393</v>
      </c>
      <c r="G194" s="224">
        <v>16.518346999999999</v>
      </c>
    </row>
    <row r="195" spans="1:7">
      <c r="A195" s="223" t="s">
        <v>213</v>
      </c>
      <c r="B195" s="223" t="s">
        <v>214</v>
      </c>
      <c r="C195" s="223" t="s">
        <v>215</v>
      </c>
      <c r="D195" s="223" t="s">
        <v>14</v>
      </c>
      <c r="E195" s="223" t="s">
        <v>446</v>
      </c>
      <c r="F195" s="223" t="s">
        <v>394</v>
      </c>
      <c r="G195" s="224">
        <v>3.2800000000000003E-2</v>
      </c>
    </row>
    <row r="196" spans="1:7">
      <c r="A196" s="223" t="s">
        <v>213</v>
      </c>
      <c r="B196" s="223" t="s">
        <v>214</v>
      </c>
      <c r="C196" s="223" t="s">
        <v>215</v>
      </c>
      <c r="D196" s="223" t="s">
        <v>14</v>
      </c>
      <c r="E196" s="223" t="s">
        <v>446</v>
      </c>
      <c r="F196" s="223" t="s">
        <v>395</v>
      </c>
      <c r="G196" s="224">
        <v>0.98944500000000002</v>
      </c>
    </row>
    <row r="197" spans="1:7">
      <c r="A197" s="223" t="s">
        <v>213</v>
      </c>
      <c r="B197" s="223" t="s">
        <v>214</v>
      </c>
      <c r="C197" s="223" t="s">
        <v>215</v>
      </c>
      <c r="D197" s="223" t="s">
        <v>14</v>
      </c>
      <c r="E197" s="223" t="s">
        <v>446</v>
      </c>
      <c r="F197" s="223" t="s">
        <v>511</v>
      </c>
      <c r="G197" s="224">
        <v>0.98298700000000006</v>
      </c>
    </row>
    <row r="198" spans="1:7">
      <c r="A198" s="223" t="s">
        <v>213</v>
      </c>
      <c r="B198" s="223" t="s">
        <v>214</v>
      </c>
      <c r="C198" s="223" t="s">
        <v>215</v>
      </c>
      <c r="D198" s="223" t="s">
        <v>14</v>
      </c>
      <c r="E198" s="223" t="s">
        <v>446</v>
      </c>
      <c r="F198" s="223" t="s">
        <v>396</v>
      </c>
      <c r="G198" s="224">
        <v>0.99110100000000001</v>
      </c>
    </row>
    <row r="199" spans="1:7">
      <c r="A199" s="223" t="s">
        <v>213</v>
      </c>
      <c r="B199" s="223" t="s">
        <v>214</v>
      </c>
      <c r="C199" s="223" t="s">
        <v>215</v>
      </c>
      <c r="D199" s="223" t="s">
        <v>14</v>
      </c>
      <c r="E199" s="223" t="s">
        <v>446</v>
      </c>
      <c r="F199" s="223" t="s">
        <v>397</v>
      </c>
      <c r="G199" s="224">
        <v>4.4394309999999999</v>
      </c>
    </row>
    <row r="200" spans="1:7">
      <c r="A200" s="223" t="s">
        <v>213</v>
      </c>
      <c r="B200" s="223" t="s">
        <v>214</v>
      </c>
      <c r="C200" s="223" t="s">
        <v>215</v>
      </c>
      <c r="D200" s="223" t="s">
        <v>14</v>
      </c>
      <c r="E200" s="223" t="s">
        <v>446</v>
      </c>
      <c r="F200" s="223" t="s">
        <v>398</v>
      </c>
      <c r="G200" s="224">
        <v>1.142104</v>
      </c>
    </row>
    <row r="201" spans="1:7">
      <c r="A201" s="223" t="s">
        <v>213</v>
      </c>
      <c r="B201" s="223" t="s">
        <v>214</v>
      </c>
      <c r="C201" s="223" t="s">
        <v>215</v>
      </c>
      <c r="D201" s="223" t="s">
        <v>14</v>
      </c>
      <c r="E201" s="223" t="s">
        <v>446</v>
      </c>
      <c r="F201" s="223" t="s">
        <v>512</v>
      </c>
      <c r="G201" s="224">
        <v>0.98705399999999999</v>
      </c>
    </row>
    <row r="202" spans="1:7">
      <c r="A202" s="223" t="s">
        <v>213</v>
      </c>
      <c r="B202" s="223" t="s">
        <v>214</v>
      </c>
      <c r="C202" s="223" t="s">
        <v>215</v>
      </c>
      <c r="D202" s="223" t="s">
        <v>14</v>
      </c>
      <c r="E202" s="223" t="s">
        <v>446</v>
      </c>
      <c r="F202" s="223" t="s">
        <v>399</v>
      </c>
      <c r="G202" s="224">
        <v>2.1118250000000001</v>
      </c>
    </row>
    <row r="203" spans="1:7">
      <c r="A203" s="223" t="s">
        <v>213</v>
      </c>
      <c r="B203" s="223" t="s">
        <v>214</v>
      </c>
      <c r="C203" s="223" t="s">
        <v>215</v>
      </c>
      <c r="D203" s="223" t="s">
        <v>14</v>
      </c>
      <c r="E203" s="223" t="s">
        <v>446</v>
      </c>
      <c r="F203" s="223" t="s">
        <v>400</v>
      </c>
      <c r="G203" s="224">
        <v>1.9999999999999999E-6</v>
      </c>
    </row>
    <row r="204" spans="1:7">
      <c r="A204" s="223" t="s">
        <v>213</v>
      </c>
      <c r="B204" s="223" t="s">
        <v>214</v>
      </c>
      <c r="C204" s="223" t="s">
        <v>215</v>
      </c>
      <c r="D204" s="223" t="s">
        <v>14</v>
      </c>
      <c r="E204" s="223" t="s">
        <v>446</v>
      </c>
      <c r="F204" s="223" t="s">
        <v>402</v>
      </c>
      <c r="G204" s="224">
        <v>1.483285</v>
      </c>
    </row>
    <row r="205" spans="1:7">
      <c r="A205" s="223" t="s">
        <v>213</v>
      </c>
      <c r="B205" s="223" t="s">
        <v>214</v>
      </c>
      <c r="C205" s="223" t="s">
        <v>215</v>
      </c>
      <c r="D205" s="223" t="s">
        <v>14</v>
      </c>
      <c r="E205" s="223" t="s">
        <v>446</v>
      </c>
      <c r="F205" s="223" t="s">
        <v>403</v>
      </c>
      <c r="G205" s="224">
        <v>23.450195999999998</v>
      </c>
    </row>
    <row r="206" spans="1:7">
      <c r="A206" s="223" t="s">
        <v>213</v>
      </c>
      <c r="B206" s="223" t="s">
        <v>214</v>
      </c>
      <c r="C206" s="223" t="s">
        <v>215</v>
      </c>
      <c r="D206" s="223" t="s">
        <v>14</v>
      </c>
      <c r="E206" s="223" t="s">
        <v>446</v>
      </c>
      <c r="F206" s="223" t="s">
        <v>404</v>
      </c>
      <c r="G206" s="224">
        <v>1.02467</v>
      </c>
    </row>
    <row r="207" spans="1:7">
      <c r="A207" s="223" t="s">
        <v>213</v>
      </c>
      <c r="B207" s="223" t="s">
        <v>214</v>
      </c>
      <c r="C207" s="223" t="s">
        <v>215</v>
      </c>
      <c r="D207" s="223" t="s">
        <v>14</v>
      </c>
      <c r="E207" s="223" t="s">
        <v>446</v>
      </c>
      <c r="F207" s="223" t="s">
        <v>513</v>
      </c>
      <c r="G207" s="224">
        <v>16.374708999999999</v>
      </c>
    </row>
    <row r="208" spans="1:7">
      <c r="A208" s="223" t="s">
        <v>213</v>
      </c>
      <c r="B208" s="223" t="s">
        <v>214</v>
      </c>
      <c r="C208" s="223" t="s">
        <v>215</v>
      </c>
      <c r="D208" s="223" t="s">
        <v>14</v>
      </c>
      <c r="E208" s="223" t="s">
        <v>446</v>
      </c>
      <c r="F208" s="223" t="s">
        <v>406</v>
      </c>
      <c r="G208" s="224">
        <v>2.3114170000000001</v>
      </c>
    </row>
    <row r="209" spans="1:7">
      <c r="A209" s="223" t="s">
        <v>213</v>
      </c>
      <c r="B209" s="223" t="s">
        <v>214</v>
      </c>
      <c r="C209" s="223" t="s">
        <v>215</v>
      </c>
      <c r="D209" s="223" t="s">
        <v>14</v>
      </c>
      <c r="E209" s="223" t="s">
        <v>446</v>
      </c>
      <c r="F209" s="223" t="s">
        <v>407</v>
      </c>
      <c r="G209" s="224">
        <v>0.99044600000000005</v>
      </c>
    </row>
    <row r="210" spans="1:7">
      <c r="A210" s="223" t="s">
        <v>213</v>
      </c>
      <c r="B210" s="223" t="s">
        <v>214</v>
      </c>
      <c r="C210" s="223" t="s">
        <v>215</v>
      </c>
      <c r="D210" s="223" t="s">
        <v>14</v>
      </c>
      <c r="E210" s="223" t="s">
        <v>446</v>
      </c>
      <c r="F210" s="223" t="s">
        <v>408</v>
      </c>
      <c r="G210" s="224">
        <v>6.5931829999999998</v>
      </c>
    </row>
    <row r="211" spans="1:7">
      <c r="A211" s="223" t="s">
        <v>213</v>
      </c>
      <c r="B211" s="223" t="s">
        <v>214</v>
      </c>
      <c r="C211" s="223" t="s">
        <v>215</v>
      </c>
      <c r="D211" s="223" t="s">
        <v>14</v>
      </c>
      <c r="E211" s="223" t="s">
        <v>446</v>
      </c>
      <c r="F211" s="223" t="s">
        <v>514</v>
      </c>
      <c r="G211" s="224">
        <v>1.3117479999999999</v>
      </c>
    </row>
    <row r="212" spans="1:7">
      <c r="A212" s="223" t="s">
        <v>213</v>
      </c>
      <c r="B212" s="223" t="s">
        <v>214</v>
      </c>
      <c r="C212" s="223" t="s">
        <v>215</v>
      </c>
      <c r="D212" s="223" t="s">
        <v>14</v>
      </c>
      <c r="E212" s="223" t="s">
        <v>446</v>
      </c>
      <c r="F212" s="223" t="s">
        <v>409</v>
      </c>
      <c r="G212" s="224">
        <v>0.98911000000000004</v>
      </c>
    </row>
    <row r="213" spans="1:7">
      <c r="A213" s="223" t="s">
        <v>213</v>
      </c>
      <c r="B213" s="223" t="s">
        <v>214</v>
      </c>
      <c r="C213" s="223" t="s">
        <v>215</v>
      </c>
      <c r="D213" s="223" t="s">
        <v>14</v>
      </c>
      <c r="E213" s="223" t="s">
        <v>446</v>
      </c>
      <c r="F213" s="223" t="s">
        <v>410</v>
      </c>
      <c r="G213" s="224">
        <v>0.99044600000000005</v>
      </c>
    </row>
    <row r="214" spans="1:7">
      <c r="A214" s="223" t="s">
        <v>213</v>
      </c>
      <c r="B214" s="223" t="s">
        <v>214</v>
      </c>
      <c r="C214" s="223" t="s">
        <v>215</v>
      </c>
      <c r="D214" s="223" t="s">
        <v>14</v>
      </c>
      <c r="E214" s="223" t="s">
        <v>446</v>
      </c>
      <c r="F214" s="223" t="s">
        <v>411</v>
      </c>
      <c r="G214" s="224">
        <v>0.99044600000000005</v>
      </c>
    </row>
    <row r="215" spans="1:7">
      <c r="A215" s="223" t="s">
        <v>213</v>
      </c>
      <c r="B215" s="223" t="s">
        <v>214</v>
      </c>
      <c r="C215" s="223" t="s">
        <v>215</v>
      </c>
      <c r="D215" s="223" t="s">
        <v>14</v>
      </c>
      <c r="E215" s="223" t="s">
        <v>446</v>
      </c>
      <c r="F215" s="223" t="s">
        <v>412</v>
      </c>
      <c r="G215" s="224">
        <v>1.525261</v>
      </c>
    </row>
    <row r="216" spans="1:7">
      <c r="A216" s="223" t="s">
        <v>213</v>
      </c>
      <c r="B216" s="223" t="s">
        <v>214</v>
      </c>
      <c r="C216" s="223" t="s">
        <v>215</v>
      </c>
      <c r="D216" s="223" t="s">
        <v>14</v>
      </c>
      <c r="E216" s="223" t="s">
        <v>446</v>
      </c>
      <c r="F216" s="223" t="s">
        <v>515</v>
      </c>
      <c r="G216" s="224">
        <v>164.86834300000001</v>
      </c>
    </row>
    <row r="217" spans="1:7">
      <c r="A217" s="223" t="s">
        <v>213</v>
      </c>
      <c r="B217" s="223" t="s">
        <v>214</v>
      </c>
      <c r="C217" s="223" t="s">
        <v>215</v>
      </c>
      <c r="D217" s="223" t="s">
        <v>14</v>
      </c>
      <c r="E217" s="223" t="s">
        <v>446</v>
      </c>
      <c r="F217" s="223" t="s">
        <v>414</v>
      </c>
      <c r="G217" s="224">
        <v>0.990116</v>
      </c>
    </row>
    <row r="218" spans="1:7">
      <c r="A218" s="223" t="s">
        <v>213</v>
      </c>
      <c r="B218" s="223" t="s">
        <v>214</v>
      </c>
      <c r="C218" s="223" t="s">
        <v>215</v>
      </c>
      <c r="D218" s="223" t="s">
        <v>14</v>
      </c>
      <c r="E218" s="223" t="s">
        <v>446</v>
      </c>
      <c r="F218" s="223" t="s">
        <v>415</v>
      </c>
      <c r="G218" s="224">
        <v>1.3178510000000001</v>
      </c>
    </row>
    <row r="219" spans="1:7">
      <c r="A219" s="223" t="s">
        <v>213</v>
      </c>
      <c r="B219" s="223" t="s">
        <v>214</v>
      </c>
      <c r="C219" s="223" t="s">
        <v>215</v>
      </c>
      <c r="D219" s="223" t="s">
        <v>14</v>
      </c>
      <c r="E219" s="223" t="s">
        <v>446</v>
      </c>
      <c r="F219" s="223" t="s">
        <v>416</v>
      </c>
      <c r="G219" s="224">
        <v>0.98927500000000002</v>
      </c>
    </row>
    <row r="220" spans="1:7">
      <c r="A220" s="223" t="s">
        <v>213</v>
      </c>
      <c r="B220" s="223" t="s">
        <v>214</v>
      </c>
      <c r="C220" s="223" t="s">
        <v>215</v>
      </c>
      <c r="D220" s="223" t="s">
        <v>14</v>
      </c>
      <c r="E220" s="223" t="s">
        <v>446</v>
      </c>
      <c r="F220" s="223" t="s">
        <v>417</v>
      </c>
      <c r="G220" s="224">
        <v>1.6499200000000001</v>
      </c>
    </row>
    <row r="221" spans="1:7">
      <c r="A221" s="223" t="s">
        <v>213</v>
      </c>
      <c r="B221" s="223" t="s">
        <v>214</v>
      </c>
      <c r="C221" s="223" t="s">
        <v>215</v>
      </c>
      <c r="D221" s="223" t="s">
        <v>14</v>
      </c>
      <c r="E221" s="223" t="s">
        <v>446</v>
      </c>
      <c r="F221" s="223" t="s">
        <v>418</v>
      </c>
      <c r="G221" s="224">
        <v>0.98995200000000005</v>
      </c>
    </row>
    <row r="222" spans="1:7">
      <c r="A222" s="223" t="s">
        <v>213</v>
      </c>
      <c r="B222" s="223" t="s">
        <v>214</v>
      </c>
      <c r="C222" s="223" t="s">
        <v>215</v>
      </c>
      <c r="D222" s="223" t="s">
        <v>14</v>
      </c>
      <c r="E222" s="223" t="s">
        <v>446</v>
      </c>
      <c r="F222" s="223" t="s">
        <v>419</v>
      </c>
      <c r="G222" s="224">
        <v>0.49614799999999998</v>
      </c>
    </row>
    <row r="223" spans="1:7">
      <c r="A223" s="223" t="s">
        <v>213</v>
      </c>
      <c r="B223" s="223" t="s">
        <v>214</v>
      </c>
      <c r="C223" s="223" t="s">
        <v>215</v>
      </c>
      <c r="D223" s="223" t="s">
        <v>14</v>
      </c>
      <c r="E223" s="223" t="s">
        <v>446</v>
      </c>
      <c r="F223" s="223" t="s">
        <v>420</v>
      </c>
      <c r="G223" s="224">
        <v>0.990116</v>
      </c>
    </row>
    <row r="224" spans="1:7">
      <c r="A224" s="223" t="s">
        <v>213</v>
      </c>
      <c r="B224" s="223" t="s">
        <v>214</v>
      </c>
      <c r="C224" s="223" t="s">
        <v>215</v>
      </c>
      <c r="D224" s="223" t="s">
        <v>14</v>
      </c>
      <c r="E224" s="223" t="s">
        <v>446</v>
      </c>
      <c r="F224" s="223" t="s">
        <v>516</v>
      </c>
      <c r="G224" s="224">
        <v>6.5743150000000004</v>
      </c>
    </row>
    <row r="225" spans="1:7">
      <c r="A225" s="223" t="s">
        <v>213</v>
      </c>
      <c r="B225" s="223" t="s">
        <v>214</v>
      </c>
      <c r="C225" s="223" t="s">
        <v>215</v>
      </c>
      <c r="D225" s="223" t="s">
        <v>14</v>
      </c>
      <c r="E225" s="223" t="s">
        <v>446</v>
      </c>
      <c r="F225" s="223" t="s">
        <v>517</v>
      </c>
      <c r="G225" s="224">
        <v>0.98638300000000001</v>
      </c>
    </row>
    <row r="226" spans="1:7">
      <c r="A226" s="223" t="s">
        <v>213</v>
      </c>
      <c r="B226" s="223" t="s">
        <v>214</v>
      </c>
      <c r="C226" s="223" t="s">
        <v>215</v>
      </c>
      <c r="D226" s="223" t="s">
        <v>14</v>
      </c>
      <c r="E226" s="223" t="s">
        <v>446</v>
      </c>
      <c r="F226" s="223" t="s">
        <v>518</v>
      </c>
      <c r="G226" s="224">
        <v>6.5060999999999994E-2</v>
      </c>
    </row>
    <row r="227" spans="1:7">
      <c r="A227" s="223" t="s">
        <v>213</v>
      </c>
      <c r="B227" s="223" t="s">
        <v>214</v>
      </c>
      <c r="C227" s="223" t="s">
        <v>215</v>
      </c>
      <c r="D227" s="223" t="s">
        <v>14</v>
      </c>
      <c r="E227" s="223" t="s">
        <v>446</v>
      </c>
      <c r="F227" s="223" t="s">
        <v>519</v>
      </c>
      <c r="G227" s="224">
        <v>0.98655199999999998</v>
      </c>
    </row>
    <row r="228" spans="1:7">
      <c r="A228" s="223" t="s">
        <v>213</v>
      </c>
      <c r="B228" s="223" t="s">
        <v>214</v>
      </c>
      <c r="C228" s="223" t="s">
        <v>215</v>
      </c>
      <c r="D228" s="223" t="s">
        <v>14</v>
      </c>
      <c r="E228" s="223" t="s">
        <v>446</v>
      </c>
      <c r="F228" s="223" t="s">
        <v>422</v>
      </c>
      <c r="G228" s="224">
        <v>0.98877800000000005</v>
      </c>
    </row>
    <row r="229" spans="1:7">
      <c r="A229" s="223" t="s">
        <v>213</v>
      </c>
      <c r="B229" s="223" t="s">
        <v>214</v>
      </c>
      <c r="C229" s="223" t="s">
        <v>215</v>
      </c>
      <c r="D229" s="223" t="s">
        <v>14</v>
      </c>
      <c r="E229" s="223" t="s">
        <v>446</v>
      </c>
      <c r="F229" s="223" t="s">
        <v>423</v>
      </c>
      <c r="G229" s="224">
        <v>0.98944500000000002</v>
      </c>
    </row>
    <row r="230" spans="1:7">
      <c r="A230" s="223" t="s">
        <v>213</v>
      </c>
      <c r="B230" s="223" t="s">
        <v>214</v>
      </c>
      <c r="C230" s="223" t="s">
        <v>215</v>
      </c>
      <c r="D230" s="223" t="s">
        <v>14</v>
      </c>
      <c r="E230" s="223" t="s">
        <v>446</v>
      </c>
      <c r="F230" s="223" t="s">
        <v>424</v>
      </c>
      <c r="G230" s="224">
        <v>0.98944500000000002</v>
      </c>
    </row>
    <row r="231" spans="1:7">
      <c r="A231" s="223" t="s">
        <v>213</v>
      </c>
      <c r="B231" s="223" t="s">
        <v>214</v>
      </c>
      <c r="C231" s="223" t="s">
        <v>215</v>
      </c>
      <c r="D231" s="223" t="s">
        <v>14</v>
      </c>
      <c r="E231" s="223" t="s">
        <v>446</v>
      </c>
      <c r="F231" s="223" t="s">
        <v>425</v>
      </c>
      <c r="G231" s="224">
        <v>1.1568989999999999</v>
      </c>
    </row>
    <row r="232" spans="1:7">
      <c r="A232" s="223" t="s">
        <v>213</v>
      </c>
      <c r="B232" s="223" t="s">
        <v>214</v>
      </c>
      <c r="C232" s="223" t="s">
        <v>215</v>
      </c>
      <c r="D232" s="223" t="s">
        <v>14</v>
      </c>
      <c r="E232" s="223" t="s">
        <v>446</v>
      </c>
      <c r="F232" s="223" t="s">
        <v>427</v>
      </c>
      <c r="G232" s="224">
        <v>9.8624500000000008</v>
      </c>
    </row>
    <row r="233" spans="1:7">
      <c r="A233" s="223" t="s">
        <v>213</v>
      </c>
      <c r="B233" s="223" t="s">
        <v>214</v>
      </c>
      <c r="C233" s="223" t="s">
        <v>215</v>
      </c>
      <c r="D233" s="223" t="s">
        <v>14</v>
      </c>
      <c r="E233" s="223" t="s">
        <v>446</v>
      </c>
      <c r="F233" s="223" t="s">
        <v>428</v>
      </c>
      <c r="G233" s="224">
        <v>0.98877800000000005</v>
      </c>
    </row>
    <row r="234" spans="1:7">
      <c r="A234" s="223" t="s">
        <v>213</v>
      </c>
      <c r="B234" s="223" t="s">
        <v>214</v>
      </c>
      <c r="C234" s="223" t="s">
        <v>215</v>
      </c>
      <c r="D234" s="223" t="s">
        <v>14</v>
      </c>
      <c r="E234" s="223" t="s">
        <v>446</v>
      </c>
      <c r="F234" s="223" t="s">
        <v>429</v>
      </c>
      <c r="G234" s="224">
        <v>0.98911000000000004</v>
      </c>
    </row>
    <row r="235" spans="1:7">
      <c r="A235" s="223" t="s">
        <v>213</v>
      </c>
      <c r="B235" s="223" t="s">
        <v>214</v>
      </c>
      <c r="C235" s="223" t="s">
        <v>215</v>
      </c>
      <c r="D235" s="223" t="s">
        <v>14</v>
      </c>
      <c r="E235" s="223" t="s">
        <v>446</v>
      </c>
      <c r="F235" s="223" t="s">
        <v>430</v>
      </c>
      <c r="G235" s="224">
        <v>1.152989</v>
      </c>
    </row>
    <row r="236" spans="1:7">
      <c r="A236" s="223" t="s">
        <v>213</v>
      </c>
      <c r="B236" s="223" t="s">
        <v>214</v>
      </c>
      <c r="C236" s="223" t="s">
        <v>215</v>
      </c>
      <c r="D236" s="223" t="s">
        <v>14</v>
      </c>
      <c r="E236" s="223" t="s">
        <v>446</v>
      </c>
      <c r="F236" s="223" t="s">
        <v>520</v>
      </c>
      <c r="G236" s="224">
        <v>16.422577</v>
      </c>
    </row>
    <row r="237" spans="1:7">
      <c r="A237" s="223" t="s">
        <v>213</v>
      </c>
      <c r="B237" s="223" t="s">
        <v>214</v>
      </c>
      <c r="C237" s="223" t="s">
        <v>215</v>
      </c>
      <c r="D237" s="223" t="s">
        <v>14</v>
      </c>
      <c r="E237" s="223" t="s">
        <v>446</v>
      </c>
      <c r="F237" s="223" t="s">
        <v>433</v>
      </c>
      <c r="G237" s="224">
        <v>82.101405</v>
      </c>
    </row>
    <row r="238" spans="1:7">
      <c r="A238" s="223" t="s">
        <v>213</v>
      </c>
      <c r="B238" s="223" t="s">
        <v>214</v>
      </c>
      <c r="C238" s="223" t="s">
        <v>215</v>
      </c>
      <c r="D238" s="223" t="s">
        <v>14</v>
      </c>
      <c r="E238" s="223" t="s">
        <v>446</v>
      </c>
      <c r="F238" s="223" t="s">
        <v>521</v>
      </c>
      <c r="G238" s="224">
        <v>0.982819</v>
      </c>
    </row>
    <row r="239" spans="1:7">
      <c r="A239" s="223" t="s">
        <v>213</v>
      </c>
      <c r="B239" s="223" t="s">
        <v>214</v>
      </c>
      <c r="C239" s="223" t="s">
        <v>215</v>
      </c>
      <c r="D239" s="223" t="s">
        <v>14</v>
      </c>
      <c r="E239" s="223" t="s">
        <v>446</v>
      </c>
      <c r="F239" s="223" t="s">
        <v>434</v>
      </c>
      <c r="G239" s="224">
        <v>0.98877800000000005</v>
      </c>
    </row>
    <row r="240" spans="1:7">
      <c r="A240" s="223" t="s">
        <v>213</v>
      </c>
      <c r="B240" s="223" t="s">
        <v>214</v>
      </c>
      <c r="C240" s="223" t="s">
        <v>215</v>
      </c>
      <c r="D240" s="223" t="s">
        <v>14</v>
      </c>
      <c r="E240" s="223" t="s">
        <v>446</v>
      </c>
      <c r="F240" s="223" t="s">
        <v>435</v>
      </c>
      <c r="G240" s="224">
        <v>1.646846</v>
      </c>
    </row>
    <row r="241" spans="1:7">
      <c r="A241" s="223" t="s">
        <v>213</v>
      </c>
      <c r="B241" s="223" t="s">
        <v>214</v>
      </c>
      <c r="C241" s="223" t="s">
        <v>215</v>
      </c>
      <c r="D241" s="223" t="s">
        <v>14</v>
      </c>
      <c r="E241" s="223" t="s">
        <v>446</v>
      </c>
      <c r="F241" s="223" t="s">
        <v>436</v>
      </c>
      <c r="G241" s="224">
        <v>0.98827699999999996</v>
      </c>
    </row>
    <row r="242" spans="1:7">
      <c r="A242" s="223" t="s">
        <v>213</v>
      </c>
      <c r="B242" s="223" t="s">
        <v>214</v>
      </c>
      <c r="C242" s="223" t="s">
        <v>215</v>
      </c>
      <c r="D242" s="223" t="s">
        <v>14</v>
      </c>
      <c r="E242" s="223" t="s">
        <v>446</v>
      </c>
      <c r="F242" s="223" t="s">
        <v>522</v>
      </c>
      <c r="G242" s="224">
        <v>1.76871</v>
      </c>
    </row>
    <row r="243" spans="1:7">
      <c r="A243" s="223" t="s">
        <v>213</v>
      </c>
      <c r="B243" s="223" t="s">
        <v>214</v>
      </c>
      <c r="C243" s="223" t="s">
        <v>215</v>
      </c>
      <c r="D243" s="223" t="s">
        <v>14</v>
      </c>
      <c r="E243" s="223" t="s">
        <v>446</v>
      </c>
      <c r="F243" s="223" t="s">
        <v>437</v>
      </c>
      <c r="G243" s="224">
        <v>2.9532419999999999</v>
      </c>
    </row>
    <row r="244" spans="1:7">
      <c r="A244" s="223" t="s">
        <v>213</v>
      </c>
      <c r="B244" s="223" t="s">
        <v>214</v>
      </c>
      <c r="C244" s="223" t="s">
        <v>215</v>
      </c>
      <c r="D244" s="223" t="s">
        <v>14</v>
      </c>
      <c r="E244" s="223" t="s">
        <v>446</v>
      </c>
      <c r="F244" s="223" t="s">
        <v>438</v>
      </c>
      <c r="G244" s="224">
        <v>19.686019000000002</v>
      </c>
    </row>
    <row r="245" spans="1:7">
      <c r="A245" s="223" t="s">
        <v>213</v>
      </c>
      <c r="B245" s="223" t="s">
        <v>214</v>
      </c>
      <c r="C245" s="223" t="s">
        <v>215</v>
      </c>
      <c r="D245" s="223" t="s">
        <v>14</v>
      </c>
      <c r="E245" s="223" t="s">
        <v>446</v>
      </c>
      <c r="F245" s="223" t="s">
        <v>439</v>
      </c>
      <c r="G245" s="224">
        <v>3.290734</v>
      </c>
    </row>
    <row r="246" spans="1:7">
      <c r="A246" s="223" t="s">
        <v>213</v>
      </c>
      <c r="B246" s="223" t="s">
        <v>214</v>
      </c>
      <c r="C246" s="223" t="s">
        <v>215</v>
      </c>
      <c r="D246" s="223" t="s">
        <v>14</v>
      </c>
      <c r="E246" s="223" t="s">
        <v>446</v>
      </c>
      <c r="F246" s="223" t="s">
        <v>440</v>
      </c>
      <c r="G246" s="224">
        <v>1.42482</v>
      </c>
    </row>
    <row r="247" spans="1:7">
      <c r="A247" s="223" t="s">
        <v>213</v>
      </c>
      <c r="B247" s="223" t="s">
        <v>214</v>
      </c>
      <c r="C247" s="223" t="s">
        <v>215</v>
      </c>
      <c r="D247" s="223" t="s">
        <v>14</v>
      </c>
      <c r="E247" s="223" t="s">
        <v>446</v>
      </c>
      <c r="F247" s="223" t="s">
        <v>523</v>
      </c>
      <c r="G247" s="224">
        <v>18407.305758999999</v>
      </c>
    </row>
    <row r="248" spans="1:7">
      <c r="A248" s="223" t="s">
        <v>213</v>
      </c>
      <c r="B248" s="223" t="s">
        <v>214</v>
      </c>
      <c r="C248" s="223" t="s">
        <v>215</v>
      </c>
      <c r="D248" s="223" t="s">
        <v>14</v>
      </c>
      <c r="E248" s="223" t="s">
        <v>446</v>
      </c>
      <c r="F248" s="223" t="s">
        <v>441</v>
      </c>
      <c r="G248" s="224">
        <v>0.98793699999999995</v>
      </c>
    </row>
    <row r="249" spans="1:7">
      <c r="A249" s="223" t="s">
        <v>213</v>
      </c>
      <c r="B249" s="223" t="s">
        <v>214</v>
      </c>
      <c r="C249" s="223" t="s">
        <v>215</v>
      </c>
      <c r="D249" s="223" t="s">
        <v>14</v>
      </c>
      <c r="E249" s="223" t="s">
        <v>446</v>
      </c>
      <c r="F249" s="223" t="s">
        <v>442</v>
      </c>
      <c r="G249" s="224">
        <v>0.98721999999999999</v>
      </c>
    </row>
    <row r="250" spans="1:7">
      <c r="A250" s="223" t="s">
        <v>213</v>
      </c>
      <c r="B250" s="223" t="s">
        <v>214</v>
      </c>
      <c r="C250" s="223" t="s">
        <v>215</v>
      </c>
      <c r="D250" s="223" t="s">
        <v>14</v>
      </c>
      <c r="E250" s="223" t="s">
        <v>446</v>
      </c>
      <c r="F250" s="223" t="s">
        <v>524</v>
      </c>
      <c r="G250" s="224">
        <v>3.290181</v>
      </c>
    </row>
    <row r="251" spans="1:7">
      <c r="A251" s="223" t="s">
        <v>213</v>
      </c>
      <c r="B251" s="223" t="s">
        <v>214</v>
      </c>
      <c r="C251" s="223" t="s">
        <v>215</v>
      </c>
      <c r="D251" s="223" t="s">
        <v>14</v>
      </c>
      <c r="E251" s="223" t="s">
        <v>446</v>
      </c>
      <c r="F251" s="223" t="s">
        <v>525</v>
      </c>
      <c r="G251" s="224">
        <v>2.058945</v>
      </c>
    </row>
    <row r="252" spans="1:7">
      <c r="A252" s="223" t="s">
        <v>213</v>
      </c>
      <c r="B252" s="223" t="s">
        <v>214</v>
      </c>
      <c r="C252" s="223" t="s">
        <v>215</v>
      </c>
      <c r="D252" s="223" t="s">
        <v>14</v>
      </c>
      <c r="E252" s="223" t="s">
        <v>446</v>
      </c>
      <c r="F252" s="223" t="s">
        <v>526</v>
      </c>
      <c r="G252" s="224">
        <v>1.6431089999999999</v>
      </c>
    </row>
    <row r="253" spans="1:7">
      <c r="A253" s="223" t="s">
        <v>213</v>
      </c>
      <c r="B253" s="223" t="s">
        <v>214</v>
      </c>
      <c r="C253" s="223" t="s">
        <v>215</v>
      </c>
      <c r="D253" s="223" t="s">
        <v>14</v>
      </c>
      <c r="E253" s="223" t="s">
        <v>446</v>
      </c>
      <c r="F253" s="223" t="s">
        <v>527</v>
      </c>
      <c r="G253" s="224">
        <v>0.98705399999999999</v>
      </c>
    </row>
    <row r="254" spans="1:7">
      <c r="A254" s="223" t="s">
        <v>213</v>
      </c>
      <c r="B254" s="223" t="s">
        <v>214</v>
      </c>
      <c r="C254" s="223" t="s">
        <v>215</v>
      </c>
      <c r="D254" s="223" t="s">
        <v>14</v>
      </c>
      <c r="E254" s="223" t="s">
        <v>446</v>
      </c>
      <c r="F254" s="223" t="s">
        <v>528</v>
      </c>
      <c r="G254" s="224">
        <v>0.98638300000000001</v>
      </c>
    </row>
    <row r="255" spans="1:7">
      <c r="A255" s="223" t="s">
        <v>213</v>
      </c>
      <c r="B255" s="223" t="s">
        <v>214</v>
      </c>
      <c r="C255" s="223" t="s">
        <v>215</v>
      </c>
      <c r="D255" s="223" t="s">
        <v>14</v>
      </c>
      <c r="E255" s="223" t="s">
        <v>446</v>
      </c>
      <c r="F255" s="223" t="s">
        <v>529</v>
      </c>
      <c r="G255" s="224">
        <v>1.6400250000000001</v>
      </c>
    </row>
    <row r="256" spans="1:7">
      <c r="A256" s="223" t="s">
        <v>213</v>
      </c>
      <c r="B256" s="223" t="s">
        <v>214</v>
      </c>
      <c r="C256" s="223" t="s">
        <v>215</v>
      </c>
      <c r="D256" s="223" t="s">
        <v>14</v>
      </c>
      <c r="E256" s="223" t="s">
        <v>446</v>
      </c>
      <c r="F256" s="223" t="s">
        <v>530</v>
      </c>
      <c r="G256" s="224">
        <v>0.98535499999999998</v>
      </c>
    </row>
    <row r="257" spans="1:7">
      <c r="A257" s="223" t="s">
        <v>213</v>
      </c>
      <c r="B257" s="223" t="s">
        <v>214</v>
      </c>
      <c r="C257" s="223" t="s">
        <v>215</v>
      </c>
      <c r="D257" s="223" t="s">
        <v>14</v>
      </c>
      <c r="E257" s="223" t="s">
        <v>446</v>
      </c>
      <c r="F257" s="223" t="s">
        <v>531</v>
      </c>
      <c r="G257" s="224">
        <v>0.98655199999999998</v>
      </c>
    </row>
    <row r="258" spans="1:7">
      <c r="A258" s="223" t="s">
        <v>213</v>
      </c>
      <c r="B258" s="223" t="s">
        <v>214</v>
      </c>
      <c r="C258" s="223" t="s">
        <v>215</v>
      </c>
      <c r="D258" s="223" t="s">
        <v>14</v>
      </c>
      <c r="E258" s="223" t="s">
        <v>446</v>
      </c>
      <c r="F258" s="223" t="s">
        <v>532</v>
      </c>
      <c r="G258" s="224">
        <v>1.6419760000000001</v>
      </c>
    </row>
    <row r="259" spans="1:7">
      <c r="A259" s="223" t="s">
        <v>213</v>
      </c>
      <c r="B259" s="223" t="s">
        <v>214</v>
      </c>
      <c r="C259" s="223" t="s">
        <v>215</v>
      </c>
      <c r="D259" s="223" t="s">
        <v>14</v>
      </c>
      <c r="E259" s="223" t="s">
        <v>446</v>
      </c>
      <c r="F259" s="223" t="s">
        <v>533</v>
      </c>
      <c r="G259" s="224">
        <v>0.982819</v>
      </c>
    </row>
    <row r="260" spans="1:7">
      <c r="A260" s="223" t="s">
        <v>213</v>
      </c>
      <c r="B260" s="223" t="s">
        <v>214</v>
      </c>
      <c r="C260" s="223" t="s">
        <v>215</v>
      </c>
      <c r="D260" s="223" t="s">
        <v>14</v>
      </c>
      <c r="E260" s="223" t="s">
        <v>446</v>
      </c>
      <c r="F260" s="223" t="s">
        <v>534</v>
      </c>
      <c r="G260" s="224">
        <v>16.442530999999999</v>
      </c>
    </row>
    <row r="261" spans="1:7">
      <c r="A261" s="223" t="s">
        <v>213</v>
      </c>
      <c r="B261" s="223" t="s">
        <v>214</v>
      </c>
      <c r="C261" s="223" t="s">
        <v>215</v>
      </c>
      <c r="D261" s="223" t="s">
        <v>14</v>
      </c>
      <c r="E261" s="223" t="s">
        <v>446</v>
      </c>
      <c r="F261" s="223" t="s">
        <v>535</v>
      </c>
      <c r="G261" s="224">
        <v>3.287944</v>
      </c>
    </row>
    <row r="262" spans="1:7">
      <c r="A262" s="223" t="s">
        <v>213</v>
      </c>
      <c r="B262" s="223" t="s">
        <v>214</v>
      </c>
      <c r="C262" s="223" t="s">
        <v>215</v>
      </c>
      <c r="D262" s="223" t="s">
        <v>14</v>
      </c>
      <c r="E262" s="223" t="s">
        <v>446</v>
      </c>
      <c r="F262" s="223" t="s">
        <v>536</v>
      </c>
      <c r="G262" s="224">
        <v>187.09389899999999</v>
      </c>
    </row>
    <row r="263" spans="1:7">
      <c r="A263" s="223" t="s">
        <v>213</v>
      </c>
      <c r="B263" s="223" t="s">
        <v>214</v>
      </c>
      <c r="C263" s="223" t="s">
        <v>215</v>
      </c>
      <c r="D263" s="223" t="s">
        <v>14</v>
      </c>
      <c r="E263" s="223" t="s">
        <v>446</v>
      </c>
      <c r="F263" s="223" t="s">
        <v>537</v>
      </c>
      <c r="G263" s="224">
        <v>3.2845149999999999</v>
      </c>
    </row>
    <row r="264" spans="1:7">
      <c r="A264" s="223" t="s">
        <v>213</v>
      </c>
      <c r="B264" s="223" t="s">
        <v>214</v>
      </c>
      <c r="C264" s="223" t="s">
        <v>215</v>
      </c>
      <c r="D264" s="223" t="s">
        <v>14</v>
      </c>
      <c r="E264" s="223" t="s">
        <v>446</v>
      </c>
      <c r="F264" s="223" t="s">
        <v>538</v>
      </c>
      <c r="G264" s="224">
        <v>1.642115</v>
      </c>
    </row>
    <row r="265" spans="1:7">
      <c r="A265" s="223" t="s">
        <v>213</v>
      </c>
      <c r="B265" s="223" t="s">
        <v>214</v>
      </c>
      <c r="C265" s="223" t="s">
        <v>215</v>
      </c>
      <c r="D265" s="223" t="s">
        <v>14</v>
      </c>
      <c r="E265" s="223" t="s">
        <v>446</v>
      </c>
      <c r="F265" s="223" t="s">
        <v>539</v>
      </c>
      <c r="G265" s="224">
        <v>3.2873839999999999</v>
      </c>
    </row>
    <row r="266" spans="1:7">
      <c r="A266" s="223" t="s">
        <v>213</v>
      </c>
      <c r="B266" s="223" t="s">
        <v>214</v>
      </c>
      <c r="C266" s="223" t="s">
        <v>215</v>
      </c>
      <c r="D266" s="223" t="s">
        <v>14</v>
      </c>
      <c r="E266" s="223" t="s">
        <v>446</v>
      </c>
      <c r="F266" s="223" t="s">
        <v>540</v>
      </c>
      <c r="G266" s="224">
        <v>0.98610600000000004</v>
      </c>
    </row>
    <row r="267" spans="1:7">
      <c r="A267" s="223" t="s">
        <v>213</v>
      </c>
      <c r="B267" s="223" t="s">
        <v>214</v>
      </c>
      <c r="C267" s="223" t="s">
        <v>215</v>
      </c>
      <c r="D267" s="223" t="s">
        <v>14</v>
      </c>
      <c r="E267" s="223" t="s">
        <v>446</v>
      </c>
      <c r="F267" s="223" t="s">
        <v>541</v>
      </c>
      <c r="G267" s="224">
        <v>3.2873839999999999</v>
      </c>
    </row>
    <row r="268" spans="1:7">
      <c r="A268" s="223" t="s">
        <v>213</v>
      </c>
      <c r="B268" s="223" t="s">
        <v>214</v>
      </c>
      <c r="C268" s="223" t="s">
        <v>215</v>
      </c>
      <c r="D268" s="223" t="s">
        <v>14</v>
      </c>
      <c r="E268" s="223" t="s">
        <v>446</v>
      </c>
      <c r="F268" s="223" t="s">
        <v>542</v>
      </c>
      <c r="G268" s="224">
        <v>0.98610600000000004</v>
      </c>
    </row>
    <row r="269" spans="1:7">
      <c r="A269" s="223" t="s">
        <v>213</v>
      </c>
      <c r="B269" s="223" t="s">
        <v>214</v>
      </c>
      <c r="C269" s="223" t="s">
        <v>215</v>
      </c>
      <c r="D269" s="223" t="s">
        <v>14</v>
      </c>
      <c r="E269" s="223" t="s">
        <v>446</v>
      </c>
      <c r="F269" s="223" t="s">
        <v>543</v>
      </c>
      <c r="G269" s="224">
        <v>0.98610600000000004</v>
      </c>
    </row>
    <row r="270" spans="1:7">
      <c r="A270" s="223" t="s">
        <v>213</v>
      </c>
      <c r="B270" s="223" t="s">
        <v>214</v>
      </c>
      <c r="C270" s="223" t="s">
        <v>215</v>
      </c>
      <c r="D270" s="223" t="s">
        <v>14</v>
      </c>
      <c r="E270" s="223" t="s">
        <v>446</v>
      </c>
      <c r="F270" s="223" t="s">
        <v>544</v>
      </c>
      <c r="G270" s="224">
        <v>0.98401499999999997</v>
      </c>
    </row>
    <row r="271" spans="1:7">
      <c r="A271" s="223" t="s">
        <v>213</v>
      </c>
      <c r="B271" s="223" t="s">
        <v>214</v>
      </c>
      <c r="C271" s="223" t="s">
        <v>215</v>
      </c>
      <c r="D271" s="223" t="s">
        <v>14</v>
      </c>
      <c r="E271" s="223" t="s">
        <v>446</v>
      </c>
      <c r="F271" s="223" t="s">
        <v>545</v>
      </c>
      <c r="G271" s="224">
        <v>3.9291969999999998</v>
      </c>
    </row>
    <row r="272" spans="1:7">
      <c r="A272" s="223" t="s">
        <v>213</v>
      </c>
      <c r="B272" s="223" t="s">
        <v>214</v>
      </c>
      <c r="C272" s="223" t="s">
        <v>215</v>
      </c>
      <c r="D272" s="223" t="s">
        <v>14</v>
      </c>
      <c r="E272" s="223" t="s">
        <v>446</v>
      </c>
      <c r="F272" s="223" t="s">
        <v>546</v>
      </c>
      <c r="G272" s="224">
        <v>3.2870189999999999</v>
      </c>
    </row>
    <row r="273" spans="1:7">
      <c r="A273" s="223" t="s">
        <v>213</v>
      </c>
      <c r="B273" s="223" t="s">
        <v>214</v>
      </c>
      <c r="C273" s="223" t="s">
        <v>215</v>
      </c>
      <c r="D273" s="223" t="s">
        <v>14</v>
      </c>
      <c r="E273" s="223" t="s">
        <v>446</v>
      </c>
      <c r="F273" s="223" t="s">
        <v>547</v>
      </c>
      <c r="G273" s="224">
        <v>11.817443000000001</v>
      </c>
    </row>
    <row r="274" spans="1:7">
      <c r="A274" s="223" t="s">
        <v>213</v>
      </c>
      <c r="B274" s="223" t="s">
        <v>214</v>
      </c>
      <c r="C274" s="223" t="s">
        <v>215</v>
      </c>
      <c r="D274" s="223" t="s">
        <v>14</v>
      </c>
      <c r="E274" s="223" t="s">
        <v>446</v>
      </c>
      <c r="F274" s="223" t="s">
        <v>548</v>
      </c>
      <c r="G274" s="224">
        <v>1.6409659999999999</v>
      </c>
    </row>
    <row r="275" spans="1:7">
      <c r="A275" s="223" t="s">
        <v>213</v>
      </c>
      <c r="B275" s="223" t="s">
        <v>214</v>
      </c>
      <c r="C275" s="223" t="s">
        <v>215</v>
      </c>
      <c r="D275" s="223" t="s">
        <v>14</v>
      </c>
      <c r="E275" s="223" t="s">
        <v>446</v>
      </c>
      <c r="F275" s="223" t="s">
        <v>549</v>
      </c>
      <c r="G275" s="224">
        <v>0.98535499999999998</v>
      </c>
    </row>
    <row r="276" spans="1:7">
      <c r="A276" s="223" t="s">
        <v>213</v>
      </c>
      <c r="B276" s="223" t="s">
        <v>214</v>
      </c>
      <c r="C276" s="223" t="s">
        <v>215</v>
      </c>
      <c r="D276" s="223" t="s">
        <v>14</v>
      </c>
      <c r="E276" s="223" t="s">
        <v>446</v>
      </c>
      <c r="F276" s="223" t="s">
        <v>550</v>
      </c>
      <c r="G276" s="224">
        <v>1.3141240000000001</v>
      </c>
    </row>
    <row r="277" spans="1:7">
      <c r="A277" s="223" t="s">
        <v>213</v>
      </c>
      <c r="B277" s="223" t="s">
        <v>214</v>
      </c>
      <c r="C277" s="223" t="s">
        <v>215</v>
      </c>
      <c r="D277" s="223" t="s">
        <v>14</v>
      </c>
      <c r="E277" s="223" t="s">
        <v>446</v>
      </c>
      <c r="F277" s="223" t="s">
        <v>551</v>
      </c>
      <c r="G277" s="224">
        <v>3.2845149999999999</v>
      </c>
    </row>
    <row r="278" spans="1:7">
      <c r="A278" s="223" t="s">
        <v>213</v>
      </c>
      <c r="B278" s="223" t="s">
        <v>214</v>
      </c>
      <c r="C278" s="223" t="s">
        <v>215</v>
      </c>
      <c r="D278" s="223" t="s">
        <v>14</v>
      </c>
      <c r="E278" s="223" t="s">
        <v>446</v>
      </c>
      <c r="F278" s="223" t="s">
        <v>552</v>
      </c>
      <c r="G278" s="224">
        <v>138.310787</v>
      </c>
    </row>
    <row r="279" spans="1:7">
      <c r="A279" s="223" t="s">
        <v>213</v>
      </c>
      <c r="B279" s="223" t="s">
        <v>214</v>
      </c>
      <c r="C279" s="223" t="s">
        <v>215</v>
      </c>
      <c r="D279" s="223" t="s">
        <v>14</v>
      </c>
      <c r="E279" s="223" t="s">
        <v>446</v>
      </c>
      <c r="F279" s="223" t="s">
        <v>553</v>
      </c>
      <c r="G279" s="224">
        <v>2.4955129999999999</v>
      </c>
    </row>
    <row r="280" spans="1:7">
      <c r="A280" s="223" t="s">
        <v>213</v>
      </c>
      <c r="B280" s="223" t="s">
        <v>214</v>
      </c>
      <c r="C280" s="223" t="s">
        <v>215</v>
      </c>
      <c r="D280" s="223" t="s">
        <v>14</v>
      </c>
      <c r="E280" s="223" t="s">
        <v>446</v>
      </c>
      <c r="F280" s="223" t="s">
        <v>554</v>
      </c>
      <c r="G280" s="224">
        <v>1.159235</v>
      </c>
    </row>
    <row r="281" spans="1:7">
      <c r="A281" s="223" t="s">
        <v>213</v>
      </c>
      <c r="B281" s="223" t="s">
        <v>214</v>
      </c>
      <c r="C281" s="223" t="s">
        <v>215</v>
      </c>
      <c r="D281" s="223" t="s">
        <v>14</v>
      </c>
      <c r="E281" s="223" t="s">
        <v>446</v>
      </c>
      <c r="F281" s="223" t="s">
        <v>555</v>
      </c>
      <c r="G281" s="224">
        <v>0.98535499999999998</v>
      </c>
    </row>
    <row r="282" spans="1:7">
      <c r="A282" s="223" t="s">
        <v>213</v>
      </c>
      <c r="B282" s="223" t="s">
        <v>214</v>
      </c>
      <c r="C282" s="223" t="s">
        <v>215</v>
      </c>
      <c r="D282" s="223" t="s">
        <v>14</v>
      </c>
      <c r="E282" s="223" t="s">
        <v>446</v>
      </c>
      <c r="F282" s="223" t="s">
        <v>556</v>
      </c>
      <c r="G282" s="224">
        <v>98.507476999999994</v>
      </c>
    </row>
    <row r="283" spans="1:7">
      <c r="A283" s="223" t="s">
        <v>213</v>
      </c>
      <c r="B283" s="223" t="s">
        <v>214</v>
      </c>
      <c r="C283" s="223" t="s">
        <v>215</v>
      </c>
      <c r="D283" s="223" t="s">
        <v>14</v>
      </c>
      <c r="E283" s="223" t="s">
        <v>446</v>
      </c>
      <c r="F283" s="223" t="s">
        <v>557</v>
      </c>
      <c r="G283" s="224">
        <v>0.13455700000000001</v>
      </c>
    </row>
    <row r="284" spans="1:7">
      <c r="A284" s="223" t="s">
        <v>213</v>
      </c>
      <c r="B284" s="223" t="s">
        <v>214</v>
      </c>
      <c r="C284" s="223" t="s">
        <v>215</v>
      </c>
      <c r="D284" s="223" t="s">
        <v>14</v>
      </c>
      <c r="E284" s="223" t="s">
        <v>446</v>
      </c>
      <c r="F284" s="223" t="s">
        <v>558</v>
      </c>
      <c r="G284" s="224">
        <v>1.4736320000000001</v>
      </c>
    </row>
    <row r="285" spans="1:7">
      <c r="A285" s="223" t="s">
        <v>213</v>
      </c>
      <c r="B285" s="223" t="s">
        <v>214</v>
      </c>
      <c r="C285" s="223" t="s">
        <v>215</v>
      </c>
      <c r="D285" s="223" t="s">
        <v>14</v>
      </c>
      <c r="E285" s="223" t="s">
        <v>446</v>
      </c>
      <c r="F285" s="223" t="s">
        <v>559</v>
      </c>
      <c r="G285" s="224">
        <v>59.025193999999999</v>
      </c>
    </row>
    <row r="286" spans="1:7">
      <c r="A286" s="223" t="s">
        <v>213</v>
      </c>
      <c r="B286" s="223" t="s">
        <v>214</v>
      </c>
      <c r="C286" s="223" t="s">
        <v>215</v>
      </c>
      <c r="D286" s="223" t="s">
        <v>14</v>
      </c>
      <c r="E286" s="223" t="s">
        <v>446</v>
      </c>
      <c r="F286" s="223" t="s">
        <v>560</v>
      </c>
      <c r="G286" s="224">
        <v>0.98535499999999998</v>
      </c>
    </row>
    <row r="287" spans="1:7">
      <c r="A287" s="223" t="s">
        <v>213</v>
      </c>
      <c r="B287" s="223" t="s">
        <v>214</v>
      </c>
      <c r="C287" s="223" t="s">
        <v>215</v>
      </c>
      <c r="D287" s="223" t="s">
        <v>14</v>
      </c>
      <c r="E287" s="223" t="s">
        <v>446</v>
      </c>
      <c r="F287" s="223" t="s">
        <v>561</v>
      </c>
      <c r="G287" s="224">
        <v>0.98535499999999998</v>
      </c>
    </row>
    <row r="288" spans="1:7">
      <c r="A288" s="223" t="s">
        <v>213</v>
      </c>
      <c r="B288" s="223" t="s">
        <v>214</v>
      </c>
      <c r="C288" s="223" t="s">
        <v>215</v>
      </c>
      <c r="D288" s="223" t="s">
        <v>14</v>
      </c>
      <c r="E288" s="223" t="s">
        <v>446</v>
      </c>
      <c r="F288" s="223" t="s">
        <v>562</v>
      </c>
      <c r="G288" s="224">
        <v>33.780160000000002</v>
      </c>
    </row>
    <row r="289" spans="1:7">
      <c r="A289" s="223" t="s">
        <v>213</v>
      </c>
      <c r="B289" s="223" t="s">
        <v>214</v>
      </c>
      <c r="C289" s="223" t="s">
        <v>215</v>
      </c>
      <c r="D289" s="223" t="s">
        <v>14</v>
      </c>
      <c r="E289" s="223" t="s">
        <v>446</v>
      </c>
      <c r="F289" s="223" t="s">
        <v>563</v>
      </c>
      <c r="G289" s="224">
        <v>6.5667920000000004</v>
      </c>
    </row>
    <row r="290" spans="1:7">
      <c r="A290" s="223" t="s">
        <v>213</v>
      </c>
      <c r="B290" s="223" t="s">
        <v>214</v>
      </c>
      <c r="C290" s="223" t="s">
        <v>215</v>
      </c>
      <c r="D290" s="223" t="s">
        <v>14</v>
      </c>
      <c r="E290" s="223" t="s">
        <v>446</v>
      </c>
      <c r="F290" s="223" t="s">
        <v>564</v>
      </c>
      <c r="G290" s="224">
        <v>0.98535499999999998</v>
      </c>
    </row>
    <row r="291" spans="1:7">
      <c r="A291" s="223" t="s">
        <v>213</v>
      </c>
      <c r="B291" s="223" t="s">
        <v>214</v>
      </c>
      <c r="C291" s="223" t="s">
        <v>215</v>
      </c>
      <c r="D291" s="223" t="s">
        <v>14</v>
      </c>
      <c r="E291" s="223" t="s">
        <v>446</v>
      </c>
      <c r="F291" s="223" t="s">
        <v>565</v>
      </c>
      <c r="G291" s="224">
        <v>39.578411000000003</v>
      </c>
    </row>
    <row r="292" spans="1:7">
      <c r="A292" s="223" t="s">
        <v>213</v>
      </c>
      <c r="B292" s="223" t="s">
        <v>214</v>
      </c>
      <c r="C292" s="223" t="s">
        <v>215</v>
      </c>
      <c r="D292" s="223" t="s">
        <v>14</v>
      </c>
      <c r="E292" s="223" t="s">
        <v>446</v>
      </c>
      <c r="F292" s="223" t="s">
        <v>566</v>
      </c>
      <c r="G292" s="224">
        <v>1.1038129999999999</v>
      </c>
    </row>
    <row r="293" spans="1:7">
      <c r="A293" s="223" t="s">
        <v>213</v>
      </c>
      <c r="B293" s="223" t="s">
        <v>214</v>
      </c>
      <c r="C293" s="223" t="s">
        <v>215</v>
      </c>
      <c r="D293" s="223" t="s">
        <v>14</v>
      </c>
      <c r="E293" s="223" t="s">
        <v>446</v>
      </c>
      <c r="F293" s="223" t="s">
        <v>567</v>
      </c>
      <c r="G293" s="224">
        <v>1.969201</v>
      </c>
    </row>
    <row r="294" spans="1:7">
      <c r="A294" s="223" t="s">
        <v>213</v>
      </c>
      <c r="B294" s="223" t="s">
        <v>214</v>
      </c>
      <c r="C294" s="223" t="s">
        <v>215</v>
      </c>
      <c r="D294" s="223" t="s">
        <v>14</v>
      </c>
      <c r="E294" s="223" t="s">
        <v>446</v>
      </c>
      <c r="F294" s="223" t="s">
        <v>568</v>
      </c>
      <c r="G294" s="224">
        <v>1.3133600000000001</v>
      </c>
    </row>
    <row r="295" spans="1:7">
      <c r="A295" s="223" t="s">
        <v>213</v>
      </c>
      <c r="B295" s="223" t="s">
        <v>214</v>
      </c>
      <c r="C295" s="223" t="s">
        <v>215</v>
      </c>
      <c r="D295" s="223" t="s">
        <v>14</v>
      </c>
      <c r="E295" s="223" t="s">
        <v>446</v>
      </c>
      <c r="F295" s="223" t="s">
        <v>569</v>
      </c>
      <c r="G295" s="224">
        <v>0.98518600000000001</v>
      </c>
    </row>
    <row r="296" spans="1:7">
      <c r="A296" s="223" t="s">
        <v>213</v>
      </c>
      <c r="B296" s="223" t="s">
        <v>214</v>
      </c>
      <c r="C296" s="223" t="s">
        <v>215</v>
      </c>
      <c r="D296" s="223" t="s">
        <v>14</v>
      </c>
      <c r="E296" s="223" t="s">
        <v>446</v>
      </c>
      <c r="F296" s="223" t="s">
        <v>570</v>
      </c>
      <c r="G296" s="224">
        <v>5.8969129999999996</v>
      </c>
    </row>
    <row r="297" spans="1:7">
      <c r="A297" s="223" t="s">
        <v>213</v>
      </c>
      <c r="B297" s="223" t="s">
        <v>214</v>
      </c>
      <c r="C297" s="223" t="s">
        <v>215</v>
      </c>
      <c r="D297" s="223" t="s">
        <v>14</v>
      </c>
      <c r="E297" s="223" t="s">
        <v>446</v>
      </c>
      <c r="F297" s="223" t="s">
        <v>571</v>
      </c>
      <c r="G297" s="224">
        <v>0.98501899999999998</v>
      </c>
    </row>
    <row r="298" spans="1:7">
      <c r="A298" s="223" t="s">
        <v>213</v>
      </c>
      <c r="B298" s="223" t="s">
        <v>214</v>
      </c>
      <c r="C298" s="223" t="s">
        <v>215</v>
      </c>
      <c r="D298" s="223" t="s">
        <v>14</v>
      </c>
      <c r="E298" s="223" t="s">
        <v>446</v>
      </c>
      <c r="F298" s="223" t="s">
        <v>572</v>
      </c>
      <c r="G298" s="224">
        <v>65.647569000000004</v>
      </c>
    </row>
    <row r="299" spans="1:7">
      <c r="A299" s="223" t="s">
        <v>213</v>
      </c>
      <c r="B299" s="223" t="s">
        <v>214</v>
      </c>
      <c r="C299" s="223" t="s">
        <v>215</v>
      </c>
      <c r="D299" s="223" t="s">
        <v>14</v>
      </c>
      <c r="E299" s="223" t="s">
        <v>446</v>
      </c>
      <c r="F299" s="223" t="s">
        <v>573</v>
      </c>
      <c r="G299" s="224">
        <v>21.299886999999998</v>
      </c>
    </row>
    <row r="300" spans="1:7">
      <c r="A300" s="223" t="s">
        <v>213</v>
      </c>
      <c r="B300" s="223" t="s">
        <v>214</v>
      </c>
      <c r="C300" s="223" t="s">
        <v>215</v>
      </c>
      <c r="D300" s="223" t="s">
        <v>14</v>
      </c>
      <c r="E300" s="223" t="s">
        <v>446</v>
      </c>
      <c r="F300" s="223" t="s">
        <v>574</v>
      </c>
      <c r="G300" s="224">
        <v>0.98485299999999998</v>
      </c>
    </row>
    <row r="301" spans="1:7">
      <c r="A301" s="223" t="s">
        <v>213</v>
      </c>
      <c r="B301" s="223" t="s">
        <v>214</v>
      </c>
      <c r="C301" s="223" t="s">
        <v>215</v>
      </c>
      <c r="D301" s="223" t="s">
        <v>14</v>
      </c>
      <c r="E301" s="223" t="s">
        <v>446</v>
      </c>
      <c r="F301" s="223" t="s">
        <v>575</v>
      </c>
      <c r="G301" s="224">
        <v>0.98419900000000005</v>
      </c>
    </row>
    <row r="302" spans="1:7">
      <c r="A302" s="223" t="s">
        <v>213</v>
      </c>
      <c r="B302" s="223" t="s">
        <v>214</v>
      </c>
      <c r="C302" s="223" t="s">
        <v>215</v>
      </c>
      <c r="D302" s="223" t="s">
        <v>14</v>
      </c>
      <c r="E302" s="223" t="s">
        <v>446</v>
      </c>
      <c r="F302" s="223" t="s">
        <v>576</v>
      </c>
      <c r="G302" s="224">
        <v>1.6411480000000001</v>
      </c>
    </row>
    <row r="303" spans="1:7">
      <c r="A303" s="223" t="s">
        <v>213</v>
      </c>
      <c r="B303" s="223" t="s">
        <v>214</v>
      </c>
      <c r="C303" s="223" t="s">
        <v>215</v>
      </c>
      <c r="D303" s="223" t="s">
        <v>14</v>
      </c>
      <c r="E303" s="223" t="s">
        <v>446</v>
      </c>
      <c r="F303" s="223" t="s">
        <v>577</v>
      </c>
      <c r="G303" s="224">
        <v>0.98468900000000004</v>
      </c>
    </row>
    <row r="304" spans="1:7">
      <c r="A304" s="223" t="s">
        <v>213</v>
      </c>
      <c r="B304" s="223" t="s">
        <v>214</v>
      </c>
      <c r="C304" s="223" t="s">
        <v>215</v>
      </c>
      <c r="D304" s="223" t="s">
        <v>14</v>
      </c>
      <c r="E304" s="223" t="s">
        <v>446</v>
      </c>
      <c r="F304" s="223" t="s">
        <v>578</v>
      </c>
      <c r="G304" s="224">
        <v>0.98384400000000005</v>
      </c>
    </row>
    <row r="305" spans="1:7">
      <c r="A305" s="223" t="s">
        <v>213</v>
      </c>
      <c r="B305" s="223" t="s">
        <v>214</v>
      </c>
      <c r="C305" s="223" t="s">
        <v>215</v>
      </c>
      <c r="D305" s="223" t="s">
        <v>14</v>
      </c>
      <c r="E305" s="223" t="s">
        <v>446</v>
      </c>
      <c r="F305" s="223" t="s">
        <v>579</v>
      </c>
      <c r="G305" s="224">
        <v>0.98419900000000005</v>
      </c>
    </row>
    <row r="306" spans="1:7">
      <c r="A306" s="223" t="s">
        <v>213</v>
      </c>
      <c r="B306" s="223" t="s">
        <v>214</v>
      </c>
      <c r="C306" s="223" t="s">
        <v>215</v>
      </c>
      <c r="D306" s="223" t="s">
        <v>14</v>
      </c>
      <c r="E306" s="223" t="s">
        <v>446</v>
      </c>
      <c r="F306" s="223" t="s">
        <v>580</v>
      </c>
      <c r="G306" s="224">
        <v>0.98419900000000005</v>
      </c>
    </row>
    <row r="307" spans="1:7">
      <c r="A307" s="223" t="s">
        <v>213</v>
      </c>
      <c r="B307" s="223" t="s">
        <v>214</v>
      </c>
      <c r="C307" s="223" t="s">
        <v>215</v>
      </c>
      <c r="D307" s="223" t="s">
        <v>14</v>
      </c>
      <c r="E307" s="223" t="s">
        <v>446</v>
      </c>
      <c r="F307" s="223" t="s">
        <v>581</v>
      </c>
      <c r="G307" s="224">
        <v>4.9209959999999997</v>
      </c>
    </row>
    <row r="308" spans="1:7">
      <c r="A308" s="223" t="s">
        <v>213</v>
      </c>
      <c r="B308" s="223" t="s">
        <v>214</v>
      </c>
      <c r="C308" s="223" t="s">
        <v>215</v>
      </c>
      <c r="D308" s="223" t="s">
        <v>14</v>
      </c>
      <c r="E308" s="223" t="s">
        <v>446</v>
      </c>
      <c r="F308" s="223" t="s">
        <v>582</v>
      </c>
      <c r="G308" s="224">
        <v>1.1464270000000001</v>
      </c>
    </row>
    <row r="309" spans="1:7">
      <c r="A309" s="223" t="s">
        <v>213</v>
      </c>
      <c r="B309" s="223" t="s">
        <v>214</v>
      </c>
      <c r="C309" s="223" t="s">
        <v>215</v>
      </c>
      <c r="D309" s="223" t="s">
        <v>14</v>
      </c>
      <c r="E309" s="223" t="s">
        <v>446</v>
      </c>
      <c r="F309" s="223" t="s">
        <v>583</v>
      </c>
      <c r="G309" s="224">
        <v>0.982483</v>
      </c>
    </row>
    <row r="310" spans="1:7">
      <c r="A310" s="223" t="s">
        <v>213</v>
      </c>
      <c r="B310" s="223" t="s">
        <v>214</v>
      </c>
      <c r="C310" s="223" t="s">
        <v>215</v>
      </c>
      <c r="D310" s="223" t="s">
        <v>14</v>
      </c>
      <c r="E310" s="223" t="s">
        <v>446</v>
      </c>
      <c r="F310" s="223" t="s">
        <v>584</v>
      </c>
      <c r="G310" s="224">
        <v>0.98265100000000005</v>
      </c>
    </row>
    <row r="311" spans="1:7">
      <c r="A311" s="223" t="s">
        <v>213</v>
      </c>
      <c r="B311" s="223" t="s">
        <v>214</v>
      </c>
      <c r="C311" s="223" t="s">
        <v>215</v>
      </c>
      <c r="D311" s="223" t="s">
        <v>14</v>
      </c>
      <c r="E311" s="223" t="s">
        <v>446</v>
      </c>
      <c r="F311" s="223" t="s">
        <v>585</v>
      </c>
      <c r="G311" s="224">
        <v>0.98419900000000005</v>
      </c>
    </row>
    <row r="312" spans="1:7">
      <c r="A312" s="223" t="s">
        <v>213</v>
      </c>
      <c r="B312" s="223" t="s">
        <v>214</v>
      </c>
      <c r="C312" s="223" t="s">
        <v>215</v>
      </c>
      <c r="D312" s="223" t="s">
        <v>14</v>
      </c>
      <c r="E312" s="223" t="s">
        <v>446</v>
      </c>
      <c r="F312" s="223" t="s">
        <v>586</v>
      </c>
      <c r="G312" s="224">
        <v>0.98419900000000005</v>
      </c>
    </row>
    <row r="313" spans="1:7">
      <c r="A313" s="223" t="s">
        <v>213</v>
      </c>
      <c r="B313" s="223" t="s">
        <v>214</v>
      </c>
      <c r="C313" s="223" t="s">
        <v>215</v>
      </c>
      <c r="D313" s="223" t="s">
        <v>14</v>
      </c>
      <c r="E313" s="223" t="s">
        <v>446</v>
      </c>
      <c r="F313" s="223" t="s">
        <v>587</v>
      </c>
      <c r="G313" s="224">
        <v>3.2774450000000002</v>
      </c>
    </row>
    <row r="314" spans="1:7">
      <c r="A314" s="223" t="s">
        <v>213</v>
      </c>
      <c r="B314" s="223" t="s">
        <v>214</v>
      </c>
      <c r="C314" s="223" t="s">
        <v>215</v>
      </c>
      <c r="D314" s="223" t="s">
        <v>14</v>
      </c>
      <c r="E314" s="223" t="s">
        <v>446</v>
      </c>
      <c r="F314" s="223" t="s">
        <v>588</v>
      </c>
      <c r="G314" s="224">
        <v>4.9124129999999999</v>
      </c>
    </row>
    <row r="315" spans="1:7">
      <c r="A315" s="223" t="s">
        <v>213</v>
      </c>
      <c r="B315" s="223" t="s">
        <v>214</v>
      </c>
      <c r="C315" s="223" t="s">
        <v>215</v>
      </c>
      <c r="D315" s="223" t="s">
        <v>14</v>
      </c>
      <c r="E315" s="223" t="s">
        <v>446</v>
      </c>
      <c r="F315" s="223" t="s">
        <v>589</v>
      </c>
      <c r="G315" s="224">
        <v>1.6377520000000001</v>
      </c>
    </row>
    <row r="316" spans="1:7">
      <c r="A316" s="223" t="s">
        <v>213</v>
      </c>
      <c r="B316" s="223" t="s">
        <v>214</v>
      </c>
      <c r="C316" s="223" t="s">
        <v>215</v>
      </c>
      <c r="D316" s="223" t="s">
        <v>14</v>
      </c>
      <c r="E316" s="223" t="s">
        <v>446</v>
      </c>
      <c r="F316" s="223" t="s">
        <v>590</v>
      </c>
      <c r="G316" s="224">
        <v>0.98401499999999997</v>
      </c>
    </row>
    <row r="317" spans="1:7">
      <c r="A317" s="223" t="s">
        <v>213</v>
      </c>
      <c r="B317" s="223" t="s">
        <v>214</v>
      </c>
      <c r="C317" s="223" t="s">
        <v>215</v>
      </c>
      <c r="D317" s="223" t="s">
        <v>14</v>
      </c>
      <c r="E317" s="223" t="s">
        <v>446</v>
      </c>
      <c r="F317" s="223" t="s">
        <v>591</v>
      </c>
      <c r="G317" s="224">
        <v>0.98401499999999997</v>
      </c>
    </row>
    <row r="318" spans="1:7">
      <c r="A318" s="223" t="s">
        <v>213</v>
      </c>
      <c r="B318" s="223" t="s">
        <v>214</v>
      </c>
      <c r="C318" s="223" t="s">
        <v>215</v>
      </c>
      <c r="D318" s="223" t="s">
        <v>14</v>
      </c>
      <c r="E318" s="223" t="s">
        <v>446</v>
      </c>
      <c r="F318" s="223" t="s">
        <v>592</v>
      </c>
      <c r="G318" s="224">
        <v>0.98419900000000005</v>
      </c>
    </row>
    <row r="319" spans="1:7">
      <c r="A319" s="223" t="s">
        <v>213</v>
      </c>
      <c r="B319" s="223" t="s">
        <v>214</v>
      </c>
      <c r="C319" s="223" t="s">
        <v>215</v>
      </c>
      <c r="D319" s="223" t="s">
        <v>14</v>
      </c>
      <c r="E319" s="223" t="s">
        <v>446</v>
      </c>
      <c r="F319" s="223" t="s">
        <v>593</v>
      </c>
      <c r="G319" s="224">
        <v>0.98419900000000005</v>
      </c>
    </row>
    <row r="320" spans="1:7">
      <c r="A320" s="223" t="s">
        <v>213</v>
      </c>
      <c r="B320" s="223" t="s">
        <v>214</v>
      </c>
      <c r="C320" s="223" t="s">
        <v>215</v>
      </c>
      <c r="D320" s="223" t="s">
        <v>14</v>
      </c>
      <c r="E320" s="223" t="s">
        <v>446</v>
      </c>
      <c r="F320" s="223" t="s">
        <v>594</v>
      </c>
      <c r="G320" s="224">
        <v>0.98401499999999997</v>
      </c>
    </row>
    <row r="321" spans="1:7">
      <c r="A321" s="223" t="s">
        <v>213</v>
      </c>
      <c r="B321" s="223" t="s">
        <v>214</v>
      </c>
      <c r="C321" s="223" t="s">
        <v>215</v>
      </c>
      <c r="D321" s="223" t="s">
        <v>14</v>
      </c>
      <c r="E321" s="223" t="s">
        <v>446</v>
      </c>
      <c r="F321" s="223" t="s">
        <v>595</v>
      </c>
      <c r="G321" s="224">
        <v>1.6403319999999999</v>
      </c>
    </row>
    <row r="322" spans="1:7">
      <c r="A322" s="223" t="s">
        <v>213</v>
      </c>
      <c r="B322" s="223" t="s">
        <v>214</v>
      </c>
      <c r="C322" s="223" t="s">
        <v>215</v>
      </c>
      <c r="D322" s="223" t="s">
        <v>14</v>
      </c>
      <c r="E322" s="223" t="s">
        <v>446</v>
      </c>
      <c r="F322" s="223" t="s">
        <v>596</v>
      </c>
      <c r="G322" s="224">
        <v>0.98419900000000005</v>
      </c>
    </row>
    <row r="323" spans="1:7">
      <c r="A323" s="223" t="s">
        <v>213</v>
      </c>
      <c r="B323" s="223" t="s">
        <v>214</v>
      </c>
      <c r="C323" s="223" t="s">
        <v>215</v>
      </c>
      <c r="D323" s="223" t="s">
        <v>14</v>
      </c>
      <c r="E323" s="223" t="s">
        <v>446</v>
      </c>
      <c r="F323" s="223" t="s">
        <v>597</v>
      </c>
      <c r="G323" s="224">
        <v>0.98401499999999997</v>
      </c>
    </row>
    <row r="324" spans="1:7">
      <c r="A324" s="223" t="s">
        <v>213</v>
      </c>
      <c r="B324" s="223" t="s">
        <v>214</v>
      </c>
      <c r="C324" s="223" t="s">
        <v>215</v>
      </c>
      <c r="D324" s="223" t="s">
        <v>14</v>
      </c>
      <c r="E324" s="223" t="s">
        <v>446</v>
      </c>
      <c r="F324" s="223" t="s">
        <v>598</v>
      </c>
      <c r="G324" s="224">
        <v>0.98265100000000005</v>
      </c>
    </row>
    <row r="325" spans="1:7">
      <c r="A325" s="223" t="s">
        <v>213</v>
      </c>
      <c r="B325" s="223" t="s">
        <v>214</v>
      </c>
      <c r="C325" s="223" t="s">
        <v>215</v>
      </c>
      <c r="D325" s="223" t="s">
        <v>14</v>
      </c>
      <c r="E325" s="223" t="s">
        <v>446</v>
      </c>
      <c r="F325" s="223" t="s">
        <v>599</v>
      </c>
      <c r="G325" s="224">
        <v>1.312265</v>
      </c>
    </row>
    <row r="326" spans="1:7">
      <c r="A326" s="223" t="s">
        <v>213</v>
      </c>
      <c r="B326" s="223" t="s">
        <v>214</v>
      </c>
      <c r="C326" s="223" t="s">
        <v>215</v>
      </c>
      <c r="D326" s="223" t="s">
        <v>14</v>
      </c>
      <c r="E326" s="223" t="s">
        <v>446</v>
      </c>
      <c r="F326" s="223" t="s">
        <v>600</v>
      </c>
      <c r="G326" s="224">
        <v>0.98265100000000005</v>
      </c>
    </row>
    <row r="327" spans="1:7">
      <c r="A327" s="223" t="s">
        <v>213</v>
      </c>
      <c r="B327" s="223" t="s">
        <v>214</v>
      </c>
      <c r="C327" s="223" t="s">
        <v>215</v>
      </c>
      <c r="D327" s="223" t="s">
        <v>14</v>
      </c>
      <c r="E327" s="223" t="s">
        <v>446</v>
      </c>
      <c r="F327" s="223" t="s">
        <v>601</v>
      </c>
      <c r="G327" s="224">
        <v>0.98401499999999997</v>
      </c>
    </row>
    <row r="328" spans="1:7">
      <c r="A328" s="223" t="s">
        <v>213</v>
      </c>
      <c r="B328" s="223" t="s">
        <v>214</v>
      </c>
      <c r="C328" s="223" t="s">
        <v>215</v>
      </c>
      <c r="D328" s="223" t="s">
        <v>14</v>
      </c>
      <c r="E328" s="223" t="s">
        <v>446</v>
      </c>
      <c r="F328" s="223" t="s">
        <v>602</v>
      </c>
      <c r="G328" s="224">
        <v>98.299166999999997</v>
      </c>
    </row>
    <row r="329" spans="1:7">
      <c r="A329" s="223" t="s">
        <v>213</v>
      </c>
      <c r="B329" s="223" t="s">
        <v>214</v>
      </c>
      <c r="C329" s="223" t="s">
        <v>215</v>
      </c>
      <c r="D329" s="223" t="s">
        <v>14</v>
      </c>
      <c r="E329" s="223" t="s">
        <v>446</v>
      </c>
      <c r="F329" s="223" t="s">
        <v>603</v>
      </c>
      <c r="G329" s="224">
        <v>9.8384420000000006</v>
      </c>
    </row>
    <row r="330" spans="1:7">
      <c r="A330" s="223" t="s">
        <v>213</v>
      </c>
      <c r="B330" s="223" t="s">
        <v>214</v>
      </c>
      <c r="C330" s="223" t="s">
        <v>215</v>
      </c>
      <c r="D330" s="223" t="s">
        <v>14</v>
      </c>
      <c r="E330" s="223" t="s">
        <v>446</v>
      </c>
      <c r="F330" s="223" t="s">
        <v>604</v>
      </c>
      <c r="G330" s="224">
        <v>8.2004009999999994</v>
      </c>
    </row>
    <row r="331" spans="1:7">
      <c r="A331" s="223" t="s">
        <v>213</v>
      </c>
      <c r="B331" s="223" t="s">
        <v>214</v>
      </c>
      <c r="C331" s="223" t="s">
        <v>215</v>
      </c>
      <c r="D331" s="223" t="s">
        <v>14</v>
      </c>
      <c r="E331" s="223" t="s">
        <v>446</v>
      </c>
      <c r="F331" s="223" t="s">
        <v>605</v>
      </c>
      <c r="G331" s="224">
        <v>1.63974</v>
      </c>
    </row>
    <row r="332" spans="1:7">
      <c r="A332" s="223" t="s">
        <v>213</v>
      </c>
      <c r="B332" s="223" t="s">
        <v>214</v>
      </c>
      <c r="C332" s="223" t="s">
        <v>215</v>
      </c>
      <c r="D332" s="223" t="s">
        <v>14</v>
      </c>
      <c r="E332" s="223" t="s">
        <v>446</v>
      </c>
      <c r="F332" s="223" t="s">
        <v>606</v>
      </c>
      <c r="G332" s="224">
        <v>37.049002000000002</v>
      </c>
    </row>
    <row r="333" spans="1:7">
      <c r="A333" s="223" t="s">
        <v>213</v>
      </c>
      <c r="B333" s="223" t="s">
        <v>214</v>
      </c>
      <c r="C333" s="223" t="s">
        <v>215</v>
      </c>
      <c r="D333" s="223" t="s">
        <v>14</v>
      </c>
      <c r="E333" s="223" t="s">
        <v>446</v>
      </c>
      <c r="F333" s="223" t="s">
        <v>607</v>
      </c>
      <c r="G333" s="224">
        <v>0.98367400000000005</v>
      </c>
    </row>
    <row r="334" spans="1:7">
      <c r="A334" s="223" t="s">
        <v>213</v>
      </c>
      <c r="B334" s="223" t="s">
        <v>214</v>
      </c>
      <c r="C334" s="223" t="s">
        <v>215</v>
      </c>
      <c r="D334" s="223" t="s">
        <v>14</v>
      </c>
      <c r="E334" s="223" t="s">
        <v>446</v>
      </c>
      <c r="F334" s="223" t="s">
        <v>608</v>
      </c>
      <c r="G334" s="224">
        <v>0.35367599999999999</v>
      </c>
    </row>
    <row r="335" spans="1:7">
      <c r="A335" s="223" t="s">
        <v>213</v>
      </c>
      <c r="B335" s="223" t="s">
        <v>214</v>
      </c>
      <c r="C335" s="223" t="s">
        <v>215</v>
      </c>
      <c r="D335" s="223" t="s">
        <v>14</v>
      </c>
      <c r="E335" s="223" t="s">
        <v>446</v>
      </c>
      <c r="F335" s="223" t="s">
        <v>609</v>
      </c>
      <c r="G335" s="224">
        <v>1.14679</v>
      </c>
    </row>
    <row r="336" spans="1:7">
      <c r="A336" s="223" t="s">
        <v>213</v>
      </c>
      <c r="B336" s="223" t="s">
        <v>214</v>
      </c>
      <c r="C336" s="223" t="s">
        <v>215</v>
      </c>
      <c r="D336" s="223" t="s">
        <v>14</v>
      </c>
      <c r="E336" s="223" t="s">
        <v>446</v>
      </c>
      <c r="F336" s="223" t="s">
        <v>610</v>
      </c>
      <c r="G336" s="224">
        <v>1.6395569999999999</v>
      </c>
    </row>
    <row r="337" spans="1:7">
      <c r="A337" s="223" t="s">
        <v>213</v>
      </c>
      <c r="B337" s="223" t="s">
        <v>214</v>
      </c>
      <c r="C337" s="223" t="s">
        <v>215</v>
      </c>
      <c r="D337" s="223" t="s">
        <v>14</v>
      </c>
      <c r="E337" s="223" t="s">
        <v>446</v>
      </c>
      <c r="F337" s="223" t="s">
        <v>611</v>
      </c>
      <c r="G337" s="224">
        <v>1.6383110000000001</v>
      </c>
    </row>
    <row r="338" spans="1:7">
      <c r="A338" s="223" t="s">
        <v>213</v>
      </c>
      <c r="B338" s="223" t="s">
        <v>214</v>
      </c>
      <c r="C338" s="223" t="s">
        <v>215</v>
      </c>
      <c r="D338" s="223" t="s">
        <v>14</v>
      </c>
      <c r="E338" s="223" t="s">
        <v>446</v>
      </c>
      <c r="F338" s="223" t="s">
        <v>612</v>
      </c>
      <c r="G338" s="224">
        <v>5.5999999999999999E-5</v>
      </c>
    </row>
    <row r="339" spans="1:7">
      <c r="A339" s="223" t="s">
        <v>213</v>
      </c>
      <c r="B339" s="223" t="s">
        <v>214</v>
      </c>
      <c r="C339" s="223" t="s">
        <v>215</v>
      </c>
      <c r="D339" s="223" t="s">
        <v>14</v>
      </c>
      <c r="E339" s="223" t="s">
        <v>446</v>
      </c>
      <c r="F339" s="223" t="s">
        <v>613</v>
      </c>
      <c r="G339" s="224">
        <v>1.639176</v>
      </c>
    </row>
    <row r="340" spans="1:7">
      <c r="A340" s="223" t="s">
        <v>213</v>
      </c>
      <c r="B340" s="223" t="s">
        <v>214</v>
      </c>
      <c r="C340" s="223" t="s">
        <v>215</v>
      </c>
      <c r="D340" s="223" t="s">
        <v>14</v>
      </c>
      <c r="E340" s="223" t="s">
        <v>446</v>
      </c>
      <c r="F340" s="223" t="s">
        <v>614</v>
      </c>
      <c r="G340" s="224">
        <v>0.98298700000000006</v>
      </c>
    </row>
    <row r="341" spans="1:7">
      <c r="A341" s="223" t="s">
        <v>213</v>
      </c>
      <c r="B341" s="223" t="s">
        <v>214</v>
      </c>
      <c r="C341" s="223" t="s">
        <v>215</v>
      </c>
      <c r="D341" s="223" t="s">
        <v>14</v>
      </c>
      <c r="E341" s="223" t="s">
        <v>446</v>
      </c>
      <c r="F341" s="223" t="s">
        <v>615</v>
      </c>
      <c r="G341" s="224">
        <v>16.381440000000001</v>
      </c>
    </row>
    <row r="342" spans="1:7">
      <c r="A342" s="223" t="s">
        <v>213</v>
      </c>
      <c r="B342" s="223" t="s">
        <v>214</v>
      </c>
      <c r="C342" s="223" t="s">
        <v>215</v>
      </c>
      <c r="D342" s="223" t="s">
        <v>14</v>
      </c>
      <c r="E342" s="223" t="s">
        <v>446</v>
      </c>
      <c r="F342" s="223" t="s">
        <v>616</v>
      </c>
      <c r="G342" s="224">
        <v>3.2766220000000001</v>
      </c>
    </row>
    <row r="343" spans="1:7">
      <c r="A343" s="223" t="s">
        <v>213</v>
      </c>
      <c r="B343" s="223" t="s">
        <v>214</v>
      </c>
      <c r="C343" s="223" t="s">
        <v>215</v>
      </c>
      <c r="D343" s="223" t="s">
        <v>14</v>
      </c>
      <c r="E343" s="223" t="s">
        <v>446</v>
      </c>
      <c r="F343" s="223" t="s">
        <v>617</v>
      </c>
      <c r="G343" s="224">
        <v>1.6383110000000001</v>
      </c>
    </row>
    <row r="344" spans="1:7">
      <c r="A344" s="223" t="s">
        <v>213</v>
      </c>
      <c r="B344" s="223" t="s">
        <v>214</v>
      </c>
      <c r="C344" s="223" t="s">
        <v>215</v>
      </c>
      <c r="D344" s="223" t="s">
        <v>14</v>
      </c>
      <c r="E344" s="223" t="s">
        <v>446</v>
      </c>
      <c r="F344" s="223" t="s">
        <v>618</v>
      </c>
      <c r="G344" s="224">
        <v>9.8298670000000001</v>
      </c>
    </row>
    <row r="345" spans="1:7">
      <c r="A345" s="223" t="s">
        <v>213</v>
      </c>
      <c r="B345" s="223" t="s">
        <v>214</v>
      </c>
      <c r="C345" s="223" t="s">
        <v>215</v>
      </c>
      <c r="D345" s="223" t="s">
        <v>14</v>
      </c>
      <c r="E345" s="223" t="s">
        <v>446</v>
      </c>
      <c r="F345" s="223" t="s">
        <v>619</v>
      </c>
      <c r="G345" s="224">
        <v>0.98265100000000005</v>
      </c>
    </row>
    <row r="346" spans="1:7">
      <c r="A346" s="223" t="s">
        <v>213</v>
      </c>
      <c r="B346" s="223" t="s">
        <v>214</v>
      </c>
      <c r="C346" s="223" t="s">
        <v>215</v>
      </c>
      <c r="D346" s="223" t="s">
        <v>14</v>
      </c>
      <c r="E346" s="223" t="s">
        <v>446</v>
      </c>
      <c r="F346" s="223" t="s">
        <v>620</v>
      </c>
      <c r="G346" s="224">
        <v>0.98298700000000006</v>
      </c>
    </row>
    <row r="347" spans="1:7">
      <c r="A347" s="223" t="s">
        <v>213</v>
      </c>
      <c r="B347" s="223" t="s">
        <v>214</v>
      </c>
      <c r="C347" s="223" t="s">
        <v>215</v>
      </c>
      <c r="D347" s="223" t="s">
        <v>14</v>
      </c>
      <c r="E347" s="223" t="s">
        <v>446</v>
      </c>
      <c r="F347" s="223" t="s">
        <v>621</v>
      </c>
      <c r="G347" s="224">
        <v>3.2766220000000001</v>
      </c>
    </row>
    <row r="348" spans="1:7">
      <c r="A348" s="223" t="s">
        <v>213</v>
      </c>
      <c r="B348" s="223" t="s">
        <v>214</v>
      </c>
      <c r="C348" s="223" t="s">
        <v>215</v>
      </c>
      <c r="D348" s="223" t="s">
        <v>14</v>
      </c>
      <c r="E348" s="223" t="s">
        <v>446</v>
      </c>
      <c r="F348" s="223" t="s">
        <v>622</v>
      </c>
      <c r="G348" s="224">
        <v>1.313869</v>
      </c>
    </row>
    <row r="349" spans="1:7">
      <c r="A349" s="223" t="s">
        <v>213</v>
      </c>
      <c r="B349" s="223" t="s">
        <v>214</v>
      </c>
      <c r="C349" s="223" t="s">
        <v>215</v>
      </c>
      <c r="D349" s="223" t="s">
        <v>14</v>
      </c>
      <c r="E349" s="223" t="s">
        <v>446</v>
      </c>
      <c r="F349" s="223" t="s">
        <v>623</v>
      </c>
      <c r="G349" s="224">
        <v>0.98298700000000006</v>
      </c>
    </row>
    <row r="350" spans="1:7">
      <c r="A350" s="223" t="s">
        <v>213</v>
      </c>
      <c r="B350" s="223" t="s">
        <v>214</v>
      </c>
      <c r="C350" s="223" t="s">
        <v>215</v>
      </c>
      <c r="D350" s="223" t="s">
        <v>14</v>
      </c>
      <c r="E350" s="223" t="s">
        <v>446</v>
      </c>
      <c r="F350" s="223" t="s">
        <v>624</v>
      </c>
      <c r="G350" s="224">
        <v>9.8265150000000006</v>
      </c>
    </row>
    <row r="351" spans="1:7">
      <c r="A351" s="223" t="s">
        <v>213</v>
      </c>
      <c r="B351" s="223" t="s">
        <v>214</v>
      </c>
      <c r="C351" s="223" t="s">
        <v>215</v>
      </c>
      <c r="D351" s="223" t="s">
        <v>14</v>
      </c>
      <c r="E351" s="223" t="s">
        <v>446</v>
      </c>
      <c r="F351" s="223" t="s">
        <v>625</v>
      </c>
      <c r="G351" s="224">
        <v>1.015226</v>
      </c>
    </row>
    <row r="352" spans="1:7">
      <c r="A352" s="223" t="s">
        <v>213</v>
      </c>
      <c r="B352" s="223" t="s">
        <v>214</v>
      </c>
      <c r="C352" s="223" t="s">
        <v>215</v>
      </c>
      <c r="D352" s="223" t="s">
        <v>14</v>
      </c>
      <c r="E352" s="223" t="s">
        <v>446</v>
      </c>
      <c r="F352" s="223" t="s">
        <v>626</v>
      </c>
      <c r="G352" s="224">
        <v>9.1717490000000002</v>
      </c>
    </row>
    <row r="353" spans="1:7">
      <c r="A353" s="223" t="s">
        <v>213</v>
      </c>
      <c r="B353" s="223" t="s">
        <v>214</v>
      </c>
      <c r="C353" s="223" t="s">
        <v>215</v>
      </c>
      <c r="D353" s="223" t="s">
        <v>14</v>
      </c>
      <c r="E353" s="223" t="s">
        <v>446</v>
      </c>
      <c r="F353" s="223" t="s">
        <v>627</v>
      </c>
      <c r="G353" s="224">
        <v>1.638088</v>
      </c>
    </row>
    <row r="354" spans="1:7">
      <c r="A354" s="223" t="s">
        <v>213</v>
      </c>
      <c r="B354" s="223" t="s">
        <v>214</v>
      </c>
      <c r="C354" s="223" t="s">
        <v>215</v>
      </c>
      <c r="D354" s="223" t="s">
        <v>14</v>
      </c>
      <c r="E354" s="223" t="s">
        <v>446</v>
      </c>
      <c r="F354" s="223" t="s">
        <v>628</v>
      </c>
      <c r="G354" s="224">
        <v>0.98298700000000006</v>
      </c>
    </row>
    <row r="355" spans="1:7">
      <c r="A355" s="223" t="s">
        <v>213</v>
      </c>
      <c r="B355" s="223" t="s">
        <v>214</v>
      </c>
      <c r="C355" s="223" t="s">
        <v>215</v>
      </c>
      <c r="D355" s="223" t="s">
        <v>14</v>
      </c>
      <c r="E355" s="223" t="s">
        <v>446</v>
      </c>
      <c r="F355" s="223" t="s">
        <v>629</v>
      </c>
      <c r="G355" s="224">
        <v>0.98265100000000005</v>
      </c>
    </row>
    <row r="356" spans="1:7">
      <c r="A356" s="223" t="s">
        <v>213</v>
      </c>
      <c r="B356" s="223" t="s">
        <v>214</v>
      </c>
      <c r="C356" s="223" t="s">
        <v>215</v>
      </c>
      <c r="D356" s="223" t="s">
        <v>14</v>
      </c>
      <c r="E356" s="223" t="s">
        <v>446</v>
      </c>
      <c r="F356" s="223" t="s">
        <v>630</v>
      </c>
      <c r="G356" s="224">
        <v>0.982819</v>
      </c>
    </row>
    <row r="357" spans="1:7">
      <c r="A357" s="223" t="s">
        <v>213</v>
      </c>
      <c r="B357" s="223" t="s">
        <v>214</v>
      </c>
      <c r="C357" s="223" t="s">
        <v>215</v>
      </c>
      <c r="D357" s="223" t="s">
        <v>14</v>
      </c>
      <c r="E357" s="223" t="s">
        <v>446</v>
      </c>
      <c r="F357" s="223" t="s">
        <v>631</v>
      </c>
      <c r="G357" s="224">
        <v>0.98298700000000006</v>
      </c>
    </row>
    <row r="358" spans="1:7">
      <c r="A358" s="223" t="s">
        <v>213</v>
      </c>
      <c r="B358" s="223" t="s">
        <v>214</v>
      </c>
      <c r="C358" s="223" t="s">
        <v>215</v>
      </c>
      <c r="D358" s="223" t="s">
        <v>14</v>
      </c>
      <c r="E358" s="223" t="s">
        <v>446</v>
      </c>
      <c r="F358" s="223" t="s">
        <v>632</v>
      </c>
      <c r="G358" s="224">
        <v>0.98298700000000006</v>
      </c>
    </row>
    <row r="359" spans="1:7">
      <c r="A359" s="223" t="s">
        <v>213</v>
      </c>
      <c r="B359" s="223" t="s">
        <v>214</v>
      </c>
      <c r="C359" s="223" t="s">
        <v>215</v>
      </c>
      <c r="D359" s="223" t="s">
        <v>14</v>
      </c>
      <c r="E359" s="223" t="s">
        <v>446</v>
      </c>
      <c r="F359" s="223" t="s">
        <v>633</v>
      </c>
      <c r="G359" s="224">
        <v>2.6212979999999999</v>
      </c>
    </row>
    <row r="360" spans="1:7">
      <c r="A360" s="223" t="s">
        <v>213</v>
      </c>
      <c r="B360" s="223" t="s">
        <v>214</v>
      </c>
      <c r="C360" s="223" t="s">
        <v>215</v>
      </c>
      <c r="D360" s="223" t="s">
        <v>14</v>
      </c>
      <c r="E360" s="223" t="s">
        <v>446</v>
      </c>
      <c r="F360" s="223" t="s">
        <v>634</v>
      </c>
      <c r="G360" s="224">
        <v>3.2766220000000001</v>
      </c>
    </row>
    <row r="361" spans="1:7">
      <c r="A361" s="223" t="s">
        <v>213</v>
      </c>
      <c r="B361" s="223" t="s">
        <v>214</v>
      </c>
      <c r="C361" s="223" t="s">
        <v>215</v>
      </c>
      <c r="D361" s="223" t="s">
        <v>14</v>
      </c>
      <c r="E361" s="223" t="s">
        <v>446</v>
      </c>
      <c r="F361" s="223" t="s">
        <v>635</v>
      </c>
      <c r="G361" s="224">
        <v>1.146536</v>
      </c>
    </row>
    <row r="362" spans="1:7">
      <c r="A362" s="223" t="s">
        <v>213</v>
      </c>
      <c r="B362" s="223" t="s">
        <v>214</v>
      </c>
      <c r="C362" s="223" t="s">
        <v>215</v>
      </c>
      <c r="D362" s="223" t="s">
        <v>14</v>
      </c>
      <c r="E362" s="223" t="s">
        <v>446</v>
      </c>
      <c r="F362" s="223" t="s">
        <v>636</v>
      </c>
      <c r="G362" s="224">
        <v>32.743310000000001</v>
      </c>
    </row>
    <row r="363" spans="1:7">
      <c r="A363" s="223" t="s">
        <v>213</v>
      </c>
      <c r="B363" s="223" t="s">
        <v>214</v>
      </c>
      <c r="C363" s="223" t="s">
        <v>215</v>
      </c>
      <c r="D363" s="223" t="s">
        <v>14</v>
      </c>
      <c r="E363" s="223" t="s">
        <v>446</v>
      </c>
      <c r="F363" s="223" t="s">
        <v>637</v>
      </c>
      <c r="G363" s="224">
        <v>0.98265100000000005</v>
      </c>
    </row>
    <row r="364" spans="1:7">
      <c r="A364" s="223" t="s">
        <v>213</v>
      </c>
      <c r="B364" s="223" t="s">
        <v>214</v>
      </c>
      <c r="C364" s="223" t="s">
        <v>215</v>
      </c>
      <c r="D364" s="223" t="s">
        <v>14</v>
      </c>
      <c r="E364" s="223" t="s">
        <v>446</v>
      </c>
      <c r="F364" s="223" t="s">
        <v>638</v>
      </c>
      <c r="G364" s="224">
        <v>0.98229900000000003</v>
      </c>
    </row>
    <row r="365" spans="1:7">
      <c r="A365" s="223" t="s">
        <v>213</v>
      </c>
      <c r="B365" s="223" t="s">
        <v>214</v>
      </c>
      <c r="C365" s="223" t="s">
        <v>215</v>
      </c>
      <c r="D365" s="223" t="s">
        <v>14</v>
      </c>
      <c r="E365" s="223" t="s">
        <v>446</v>
      </c>
      <c r="F365" s="223" t="s">
        <v>639</v>
      </c>
      <c r="G365" s="224">
        <v>1.9656389999999999</v>
      </c>
    </row>
    <row r="366" spans="1:7">
      <c r="A366" s="223" t="s">
        <v>213</v>
      </c>
      <c r="B366" s="223" t="s">
        <v>214</v>
      </c>
      <c r="C366" s="223" t="s">
        <v>215</v>
      </c>
      <c r="D366" s="223" t="s">
        <v>14</v>
      </c>
      <c r="E366" s="223" t="s">
        <v>446</v>
      </c>
      <c r="F366" s="223" t="s">
        <v>640</v>
      </c>
      <c r="G366" s="224">
        <v>0.982819</v>
      </c>
    </row>
    <row r="367" spans="1:7">
      <c r="A367" s="223" t="s">
        <v>213</v>
      </c>
      <c r="B367" s="223" t="s">
        <v>214</v>
      </c>
      <c r="C367" s="223" t="s">
        <v>215</v>
      </c>
      <c r="D367" s="223" t="s">
        <v>14</v>
      </c>
      <c r="E367" s="223" t="s">
        <v>446</v>
      </c>
      <c r="F367" s="223" t="s">
        <v>641</v>
      </c>
      <c r="G367" s="224">
        <v>3.930606</v>
      </c>
    </row>
    <row r="368" spans="1:7">
      <c r="A368" s="223" t="s">
        <v>213</v>
      </c>
      <c r="B368" s="223" t="s">
        <v>214</v>
      </c>
      <c r="C368" s="223" t="s">
        <v>215</v>
      </c>
      <c r="D368" s="223" t="s">
        <v>14</v>
      </c>
      <c r="E368" s="223" t="s">
        <v>446</v>
      </c>
      <c r="F368" s="223" t="s">
        <v>642</v>
      </c>
      <c r="G368" s="224">
        <v>9.9999999999999995E-7</v>
      </c>
    </row>
    <row r="369" spans="1:7">
      <c r="A369" s="223" t="s">
        <v>213</v>
      </c>
      <c r="B369" s="223" t="s">
        <v>214</v>
      </c>
      <c r="C369" s="223" t="s">
        <v>215</v>
      </c>
      <c r="D369" s="223" t="s">
        <v>14</v>
      </c>
      <c r="E369" s="223" t="s">
        <v>446</v>
      </c>
      <c r="F369" s="223" t="s">
        <v>643</v>
      </c>
      <c r="G369" s="224">
        <v>67.139863000000005</v>
      </c>
    </row>
    <row r="370" spans="1:7">
      <c r="A370" s="223" t="s">
        <v>213</v>
      </c>
      <c r="B370" s="223" t="s">
        <v>214</v>
      </c>
      <c r="C370" s="223" t="s">
        <v>215</v>
      </c>
      <c r="D370" s="223" t="s">
        <v>14</v>
      </c>
      <c r="E370" s="223" t="s">
        <v>446</v>
      </c>
      <c r="F370" s="223" t="s">
        <v>644</v>
      </c>
      <c r="G370" s="224">
        <v>3.2755049999999999</v>
      </c>
    </row>
    <row r="371" spans="1:7">
      <c r="A371" s="223" t="s">
        <v>213</v>
      </c>
      <c r="B371" s="223" t="s">
        <v>214</v>
      </c>
      <c r="C371" s="223" t="s">
        <v>215</v>
      </c>
      <c r="D371" s="223" t="s">
        <v>14</v>
      </c>
      <c r="E371" s="223" t="s">
        <v>446</v>
      </c>
      <c r="F371" s="223" t="s">
        <v>645</v>
      </c>
      <c r="G371" s="224">
        <v>0.98265100000000005</v>
      </c>
    </row>
    <row r="372" spans="1:7">
      <c r="A372" s="223" t="s">
        <v>213</v>
      </c>
      <c r="B372" s="223" t="s">
        <v>214</v>
      </c>
      <c r="C372" s="223" t="s">
        <v>215</v>
      </c>
      <c r="D372" s="223" t="s">
        <v>14</v>
      </c>
      <c r="E372" s="223" t="s">
        <v>446</v>
      </c>
      <c r="F372" s="223" t="s">
        <v>646</v>
      </c>
      <c r="G372" s="224">
        <v>235.79926699999999</v>
      </c>
    </row>
    <row r="373" spans="1:7">
      <c r="A373" s="223" t="s">
        <v>213</v>
      </c>
      <c r="B373" s="223" t="s">
        <v>214</v>
      </c>
      <c r="C373" s="223" t="s">
        <v>215</v>
      </c>
      <c r="D373" s="223" t="s">
        <v>14</v>
      </c>
      <c r="E373" s="223" t="s">
        <v>446</v>
      </c>
      <c r="F373" s="223" t="s">
        <v>647</v>
      </c>
      <c r="G373" s="224">
        <v>0.982483</v>
      </c>
    </row>
    <row r="374" spans="1:7">
      <c r="A374" s="223" t="s">
        <v>213</v>
      </c>
      <c r="B374" s="223" t="s">
        <v>214</v>
      </c>
      <c r="C374" s="223" t="s">
        <v>215</v>
      </c>
      <c r="D374" s="223" t="s">
        <v>14</v>
      </c>
      <c r="E374" s="223" t="s">
        <v>446</v>
      </c>
      <c r="F374" s="223" t="s">
        <v>648</v>
      </c>
      <c r="G374" s="224">
        <v>31.417909000000002</v>
      </c>
    </row>
    <row r="375" spans="1:7">
      <c r="A375" s="223" t="s">
        <v>213</v>
      </c>
      <c r="B375" s="223" t="s">
        <v>214</v>
      </c>
      <c r="C375" s="223" t="s">
        <v>215</v>
      </c>
      <c r="D375" s="223" t="s">
        <v>14</v>
      </c>
      <c r="E375" s="223" t="s">
        <v>446</v>
      </c>
      <c r="F375" s="223" t="s">
        <v>649</v>
      </c>
      <c r="G375" s="224">
        <v>0.982483</v>
      </c>
    </row>
    <row r="376" spans="1:7">
      <c r="A376" s="223" t="s">
        <v>213</v>
      </c>
      <c r="B376" s="223" t="s">
        <v>214</v>
      </c>
      <c r="C376" s="223" t="s">
        <v>215</v>
      </c>
      <c r="D376" s="223" t="s">
        <v>14</v>
      </c>
      <c r="E376" s="223" t="s">
        <v>446</v>
      </c>
      <c r="F376" s="223" t="s">
        <v>650</v>
      </c>
      <c r="G376" s="224">
        <v>0.982483</v>
      </c>
    </row>
    <row r="377" spans="1:7">
      <c r="A377" s="223" t="s">
        <v>213</v>
      </c>
      <c r="B377" s="223" t="s">
        <v>214</v>
      </c>
      <c r="C377" s="223" t="s">
        <v>215</v>
      </c>
      <c r="D377" s="223" t="s">
        <v>14</v>
      </c>
      <c r="E377" s="223" t="s">
        <v>446</v>
      </c>
      <c r="F377" s="223" t="s">
        <v>651</v>
      </c>
      <c r="G377" s="224">
        <v>0.982483</v>
      </c>
    </row>
    <row r="378" spans="1:7">
      <c r="A378" s="223" t="s">
        <v>213</v>
      </c>
      <c r="B378" s="223" t="s">
        <v>214</v>
      </c>
      <c r="C378" s="223" t="s">
        <v>215</v>
      </c>
      <c r="D378" s="223" t="s">
        <v>14</v>
      </c>
      <c r="E378" s="223" t="s">
        <v>446</v>
      </c>
      <c r="F378" s="223" t="s">
        <v>652</v>
      </c>
      <c r="G378" s="224">
        <v>0.98229900000000003</v>
      </c>
    </row>
    <row r="379" spans="1:7">
      <c r="A379" s="223" t="s">
        <v>213</v>
      </c>
      <c r="B379" s="223" t="s">
        <v>214</v>
      </c>
      <c r="C379" s="223" t="s">
        <v>215</v>
      </c>
      <c r="D379" s="223" t="s">
        <v>14</v>
      </c>
      <c r="E379" s="223" t="s">
        <v>446</v>
      </c>
      <c r="F379" s="223" t="s">
        <v>653</v>
      </c>
      <c r="G379" s="224">
        <v>0.98229900000000003</v>
      </c>
    </row>
    <row r="380" spans="1:7">
      <c r="A380" s="223" t="s">
        <v>213</v>
      </c>
      <c r="B380" s="223" t="s">
        <v>214</v>
      </c>
      <c r="C380" s="223" t="s">
        <v>215</v>
      </c>
      <c r="D380" s="223" t="s">
        <v>14</v>
      </c>
      <c r="E380" s="223" t="s">
        <v>446</v>
      </c>
      <c r="F380" s="223" t="s">
        <v>654</v>
      </c>
      <c r="G380" s="224">
        <v>1.637165</v>
      </c>
    </row>
    <row r="381" spans="1:7">
      <c r="A381" s="223" t="s">
        <v>213</v>
      </c>
      <c r="B381" s="223" t="s">
        <v>214</v>
      </c>
      <c r="C381" s="223" t="s">
        <v>215</v>
      </c>
      <c r="D381" s="223" t="s">
        <v>14</v>
      </c>
      <c r="E381" s="223" t="s">
        <v>446</v>
      </c>
      <c r="F381" s="223" t="s">
        <v>655</v>
      </c>
      <c r="G381" s="224">
        <v>32.743310000000001</v>
      </c>
    </row>
    <row r="382" spans="1:7">
      <c r="A382" s="223" t="s">
        <v>213</v>
      </c>
      <c r="B382" s="223" t="s">
        <v>214</v>
      </c>
      <c r="C382" s="223" t="s">
        <v>215</v>
      </c>
      <c r="D382" s="223" t="s">
        <v>14</v>
      </c>
      <c r="E382" s="223" t="s">
        <v>446</v>
      </c>
      <c r="F382" s="223" t="s">
        <v>656</v>
      </c>
      <c r="G382" s="224">
        <v>2.2920319999999998</v>
      </c>
    </row>
    <row r="383" spans="1:7">
      <c r="A383" s="223" t="s">
        <v>213</v>
      </c>
      <c r="B383" s="223" t="s">
        <v>214</v>
      </c>
      <c r="C383" s="223" t="s">
        <v>215</v>
      </c>
      <c r="D383" s="223" t="s">
        <v>14</v>
      </c>
      <c r="E383" s="223" t="s">
        <v>446</v>
      </c>
      <c r="F383" s="223" t="s">
        <v>657</v>
      </c>
      <c r="G383" s="224">
        <v>0.98229900000000003</v>
      </c>
    </row>
    <row r="384" spans="1:7">
      <c r="A384" s="223" t="s">
        <v>213</v>
      </c>
      <c r="B384" s="223" t="s">
        <v>214</v>
      </c>
      <c r="C384" s="223" t="s">
        <v>215</v>
      </c>
      <c r="D384" s="223" t="s">
        <v>14</v>
      </c>
      <c r="E384" s="223" t="s">
        <v>446</v>
      </c>
      <c r="F384" s="223" t="s">
        <v>658</v>
      </c>
      <c r="G384" s="224">
        <v>0.98229900000000003</v>
      </c>
    </row>
    <row r="385" spans="1:7">
      <c r="A385" s="223" t="s">
        <v>213</v>
      </c>
      <c r="B385" s="223" t="s">
        <v>214</v>
      </c>
      <c r="C385" s="223" t="s">
        <v>215</v>
      </c>
      <c r="D385" s="223" t="s">
        <v>14</v>
      </c>
      <c r="E385" s="223" t="s">
        <v>446</v>
      </c>
      <c r="F385" s="223" t="s">
        <v>659</v>
      </c>
      <c r="G385" s="224">
        <v>13.097324</v>
      </c>
    </row>
    <row r="386" spans="1:7">
      <c r="A386" s="223" t="s">
        <v>213</v>
      </c>
      <c r="B386" s="223" t="s">
        <v>214</v>
      </c>
      <c r="C386" s="223" t="s">
        <v>215</v>
      </c>
      <c r="D386" s="223" t="s">
        <v>14</v>
      </c>
      <c r="E386" s="223" t="s">
        <v>446</v>
      </c>
      <c r="F386" s="223" t="s">
        <v>660</v>
      </c>
      <c r="G386" s="224">
        <v>0.98229900000000003</v>
      </c>
    </row>
    <row r="387" spans="1:7">
      <c r="A387" s="223" t="s">
        <v>213</v>
      </c>
      <c r="B387" s="223" t="s">
        <v>217</v>
      </c>
      <c r="C387" s="223" t="s">
        <v>218</v>
      </c>
      <c r="D387" s="223" t="s">
        <v>17</v>
      </c>
      <c r="E387" s="223" t="s">
        <v>446</v>
      </c>
      <c r="F387" s="223" t="s">
        <v>227</v>
      </c>
      <c r="G387" s="224">
        <v>1980.0096450000001</v>
      </c>
    </row>
    <row r="388" spans="1:7">
      <c r="A388" s="223" t="s">
        <v>213</v>
      </c>
      <c r="B388" s="223" t="s">
        <v>217</v>
      </c>
      <c r="C388" s="223" t="s">
        <v>218</v>
      </c>
      <c r="D388" s="223" t="s">
        <v>17</v>
      </c>
      <c r="E388" s="223" t="s">
        <v>446</v>
      </c>
      <c r="F388" s="223" t="s">
        <v>293</v>
      </c>
      <c r="G388" s="224">
        <v>297.55930699999999</v>
      </c>
    </row>
    <row r="389" spans="1:7">
      <c r="A389" s="223" t="s">
        <v>213</v>
      </c>
      <c r="B389" s="223" t="s">
        <v>217</v>
      </c>
      <c r="C389" s="223" t="s">
        <v>218</v>
      </c>
      <c r="D389" s="223" t="s">
        <v>17</v>
      </c>
      <c r="E389" s="223" t="s">
        <v>446</v>
      </c>
      <c r="F389" s="223" t="s">
        <v>304</v>
      </c>
      <c r="G389" s="224">
        <v>4.9595750000000001</v>
      </c>
    </row>
    <row r="390" spans="1:7">
      <c r="A390" s="223" t="s">
        <v>213</v>
      </c>
      <c r="B390" s="223" t="s">
        <v>217</v>
      </c>
      <c r="C390" s="223" t="s">
        <v>218</v>
      </c>
      <c r="D390" s="223" t="s">
        <v>17</v>
      </c>
      <c r="E390" s="223" t="s">
        <v>446</v>
      </c>
      <c r="F390" s="223" t="s">
        <v>229</v>
      </c>
      <c r="G390" s="224">
        <v>3.9817960000000001</v>
      </c>
    </row>
    <row r="391" spans="1:7">
      <c r="A391" s="223" t="s">
        <v>213</v>
      </c>
      <c r="B391" s="223" t="s">
        <v>217</v>
      </c>
      <c r="C391" s="223" t="s">
        <v>218</v>
      </c>
      <c r="D391" s="223" t="s">
        <v>17</v>
      </c>
      <c r="E391" s="223" t="s">
        <v>446</v>
      </c>
      <c r="F391" s="223" t="s">
        <v>661</v>
      </c>
      <c r="G391" s="224">
        <v>0.99296600000000002</v>
      </c>
    </row>
    <row r="392" spans="1:7">
      <c r="A392" s="223" t="s">
        <v>213</v>
      </c>
      <c r="B392" s="223" t="s">
        <v>217</v>
      </c>
      <c r="C392" s="223" t="s">
        <v>218</v>
      </c>
      <c r="D392" s="223" t="s">
        <v>17</v>
      </c>
      <c r="E392" s="223" t="s">
        <v>446</v>
      </c>
      <c r="F392" s="223" t="s">
        <v>230</v>
      </c>
      <c r="G392" s="224">
        <v>2.930005</v>
      </c>
    </row>
    <row r="393" spans="1:7">
      <c r="A393" s="223" t="s">
        <v>213</v>
      </c>
      <c r="B393" s="223" t="s">
        <v>217</v>
      </c>
      <c r="C393" s="223" t="s">
        <v>218</v>
      </c>
      <c r="D393" s="223" t="s">
        <v>17</v>
      </c>
      <c r="E393" s="223" t="s">
        <v>446</v>
      </c>
      <c r="F393" s="223" t="s">
        <v>231</v>
      </c>
      <c r="G393" s="224">
        <v>0.99891300000000005</v>
      </c>
    </row>
    <row r="394" spans="1:7">
      <c r="A394" s="223" t="s">
        <v>213</v>
      </c>
      <c r="B394" s="223" t="s">
        <v>217</v>
      </c>
      <c r="C394" s="223" t="s">
        <v>218</v>
      </c>
      <c r="D394" s="223" t="s">
        <v>17</v>
      </c>
      <c r="E394" s="223" t="s">
        <v>446</v>
      </c>
      <c r="F394" s="223" t="s">
        <v>294</v>
      </c>
      <c r="G394" s="224">
        <v>2.9799359999999999</v>
      </c>
    </row>
    <row r="395" spans="1:7">
      <c r="A395" s="223" t="s">
        <v>213</v>
      </c>
      <c r="B395" s="223" t="s">
        <v>217</v>
      </c>
      <c r="C395" s="223" t="s">
        <v>218</v>
      </c>
      <c r="D395" s="223" t="s">
        <v>17</v>
      </c>
      <c r="E395" s="223" t="s">
        <v>446</v>
      </c>
      <c r="F395" s="223" t="s">
        <v>310</v>
      </c>
      <c r="G395" s="224">
        <v>0.99437200000000003</v>
      </c>
    </row>
    <row r="396" spans="1:7">
      <c r="A396" s="223" t="s">
        <v>213</v>
      </c>
      <c r="B396" s="223" t="s">
        <v>217</v>
      </c>
      <c r="C396" s="223" t="s">
        <v>218</v>
      </c>
      <c r="D396" s="223" t="s">
        <v>17</v>
      </c>
      <c r="E396" s="223" t="s">
        <v>446</v>
      </c>
      <c r="F396" s="223" t="s">
        <v>247</v>
      </c>
      <c r="G396" s="224">
        <v>9.9179340000000007</v>
      </c>
    </row>
    <row r="397" spans="1:7">
      <c r="A397" s="223" t="s">
        <v>213</v>
      </c>
      <c r="B397" s="223" t="s">
        <v>217</v>
      </c>
      <c r="C397" s="223" t="s">
        <v>218</v>
      </c>
      <c r="D397" s="223" t="s">
        <v>17</v>
      </c>
      <c r="E397" s="223" t="s">
        <v>446</v>
      </c>
      <c r="F397" s="223" t="s">
        <v>444</v>
      </c>
      <c r="G397" s="224">
        <v>39.855289999999997</v>
      </c>
    </row>
    <row r="398" spans="1:7">
      <c r="A398" s="223" t="s">
        <v>213</v>
      </c>
      <c r="B398" s="223" t="s">
        <v>217</v>
      </c>
      <c r="C398" s="223" t="s">
        <v>218</v>
      </c>
      <c r="D398" s="223" t="s">
        <v>17</v>
      </c>
      <c r="E398" s="223" t="s">
        <v>446</v>
      </c>
      <c r="F398" s="223" t="s">
        <v>295</v>
      </c>
      <c r="G398" s="224">
        <v>657.52193899999997</v>
      </c>
    </row>
    <row r="399" spans="1:7">
      <c r="A399" s="223" t="s">
        <v>213</v>
      </c>
      <c r="B399" s="223" t="s">
        <v>217</v>
      </c>
      <c r="C399" s="223" t="s">
        <v>218</v>
      </c>
      <c r="D399" s="223" t="s">
        <v>17</v>
      </c>
      <c r="E399" s="223" t="s">
        <v>446</v>
      </c>
      <c r="F399" s="223" t="s">
        <v>266</v>
      </c>
      <c r="G399" s="224">
        <v>5.992032</v>
      </c>
    </row>
    <row r="400" spans="1:7">
      <c r="A400" s="223" t="s">
        <v>213</v>
      </c>
      <c r="B400" s="223" t="s">
        <v>217</v>
      </c>
      <c r="C400" s="223" t="s">
        <v>218</v>
      </c>
      <c r="D400" s="223" t="s">
        <v>17</v>
      </c>
      <c r="E400" s="223" t="s">
        <v>446</v>
      </c>
      <c r="F400" s="223" t="s">
        <v>269</v>
      </c>
      <c r="G400" s="224">
        <v>182.20066</v>
      </c>
    </row>
    <row r="401" spans="1:7">
      <c r="A401" s="223" t="s">
        <v>213</v>
      </c>
      <c r="B401" s="223" t="s">
        <v>217</v>
      </c>
      <c r="C401" s="223" t="s">
        <v>218</v>
      </c>
      <c r="D401" s="223" t="s">
        <v>17</v>
      </c>
      <c r="E401" s="223" t="s">
        <v>446</v>
      </c>
      <c r="F401" s="223" t="s">
        <v>296</v>
      </c>
      <c r="G401" s="224">
        <v>35.073315999999998</v>
      </c>
    </row>
    <row r="402" spans="1:7">
      <c r="A402" s="223" t="s">
        <v>213</v>
      </c>
      <c r="B402" s="223" t="s">
        <v>217</v>
      </c>
      <c r="C402" s="223" t="s">
        <v>218</v>
      </c>
      <c r="D402" s="223" t="s">
        <v>17</v>
      </c>
      <c r="E402" s="223" t="s">
        <v>446</v>
      </c>
      <c r="F402" s="223" t="s">
        <v>297</v>
      </c>
      <c r="G402" s="224">
        <v>29.939385999999999</v>
      </c>
    </row>
    <row r="403" spans="1:7">
      <c r="A403" s="223" t="s">
        <v>213</v>
      </c>
      <c r="B403" s="223" t="s">
        <v>217</v>
      </c>
      <c r="C403" s="223" t="s">
        <v>218</v>
      </c>
      <c r="D403" s="223" t="s">
        <v>17</v>
      </c>
      <c r="E403" s="223" t="s">
        <v>446</v>
      </c>
      <c r="F403" s="223" t="s">
        <v>298</v>
      </c>
      <c r="G403" s="224">
        <v>12.023573000000001</v>
      </c>
    </row>
    <row r="404" spans="1:7">
      <c r="A404" s="223" t="s">
        <v>213</v>
      </c>
      <c r="B404" s="223" t="s">
        <v>217</v>
      </c>
      <c r="C404" s="223" t="s">
        <v>218</v>
      </c>
      <c r="D404" s="223" t="s">
        <v>17</v>
      </c>
      <c r="E404" s="223" t="s">
        <v>446</v>
      </c>
      <c r="F404" s="223" t="s">
        <v>445</v>
      </c>
      <c r="G404" s="224">
        <v>19.885083000000002</v>
      </c>
    </row>
    <row r="405" spans="1:7">
      <c r="A405" s="223" t="s">
        <v>213</v>
      </c>
      <c r="B405" s="223" t="s">
        <v>217</v>
      </c>
      <c r="C405" s="223" t="s">
        <v>218</v>
      </c>
      <c r="D405" s="223" t="s">
        <v>17</v>
      </c>
      <c r="E405" s="223" t="s">
        <v>446</v>
      </c>
      <c r="F405" s="223" t="s">
        <v>363</v>
      </c>
      <c r="G405" s="224">
        <v>106.43233600000001</v>
      </c>
    </row>
    <row r="406" spans="1:7">
      <c r="A406" s="223" t="s">
        <v>213</v>
      </c>
      <c r="B406" s="223" t="s">
        <v>217</v>
      </c>
      <c r="C406" s="223" t="s">
        <v>218</v>
      </c>
      <c r="D406" s="223" t="s">
        <v>17</v>
      </c>
      <c r="E406" s="223" t="s">
        <v>446</v>
      </c>
      <c r="F406" s="223" t="s">
        <v>416</v>
      </c>
      <c r="G406" s="224">
        <v>39.798180000000002</v>
      </c>
    </row>
    <row r="407" spans="1:7">
      <c r="A407" s="223" t="s">
        <v>213</v>
      </c>
      <c r="B407" s="223" t="s">
        <v>217</v>
      </c>
      <c r="C407" s="223" t="s">
        <v>218</v>
      </c>
      <c r="D407" s="223" t="s">
        <v>17</v>
      </c>
      <c r="E407" s="223" t="s">
        <v>446</v>
      </c>
      <c r="F407" s="223" t="s">
        <v>422</v>
      </c>
      <c r="G407" s="224">
        <v>1.9844520000000001</v>
      </c>
    </row>
    <row r="408" spans="1:7">
      <c r="A408" s="223" t="s">
        <v>213</v>
      </c>
      <c r="B408" s="223" t="s">
        <v>217</v>
      </c>
      <c r="C408" s="223" t="s">
        <v>218</v>
      </c>
      <c r="D408" s="223" t="s">
        <v>17</v>
      </c>
      <c r="E408" s="223" t="s">
        <v>446</v>
      </c>
      <c r="F408" s="223" t="s">
        <v>662</v>
      </c>
      <c r="G408" s="224">
        <v>0.99162499999999998</v>
      </c>
    </row>
    <row r="409" spans="1:7">
      <c r="A409" s="223" t="s">
        <v>213</v>
      </c>
      <c r="B409" s="223" t="s">
        <v>217</v>
      </c>
      <c r="C409" s="223" t="s">
        <v>218</v>
      </c>
      <c r="D409" s="223" t="s">
        <v>17</v>
      </c>
      <c r="E409" s="223" t="s">
        <v>446</v>
      </c>
      <c r="F409" s="223" t="s">
        <v>520</v>
      </c>
      <c r="G409" s="224">
        <v>495.823305</v>
      </c>
    </row>
    <row r="410" spans="1:7">
      <c r="A410" s="223" t="s">
        <v>213</v>
      </c>
      <c r="B410" s="223" t="s">
        <v>217</v>
      </c>
      <c r="C410" s="223" t="s">
        <v>218</v>
      </c>
      <c r="D410" s="223" t="s">
        <v>17</v>
      </c>
      <c r="E410" s="223" t="s">
        <v>446</v>
      </c>
      <c r="F410" s="223" t="s">
        <v>663</v>
      </c>
      <c r="G410" s="224">
        <v>23.796755999999998</v>
      </c>
    </row>
    <row r="411" spans="1:7">
      <c r="A411" s="223" t="s">
        <v>213</v>
      </c>
      <c r="B411" s="223" t="s">
        <v>217</v>
      </c>
      <c r="C411" s="223" t="s">
        <v>218</v>
      </c>
      <c r="D411" s="223" t="s">
        <v>17</v>
      </c>
      <c r="E411" s="223" t="s">
        <v>446</v>
      </c>
      <c r="F411" s="223" t="s">
        <v>556</v>
      </c>
      <c r="G411" s="224">
        <v>39.693928999999997</v>
      </c>
    </row>
    <row r="412" spans="1:7">
      <c r="A412" s="223" t="s">
        <v>213</v>
      </c>
      <c r="B412" s="223" t="s">
        <v>217</v>
      </c>
      <c r="C412" s="223" t="s">
        <v>218</v>
      </c>
      <c r="D412" s="223" t="s">
        <v>17</v>
      </c>
      <c r="E412" s="223" t="s">
        <v>446</v>
      </c>
      <c r="F412" s="223" t="s">
        <v>574</v>
      </c>
      <c r="G412" s="224">
        <v>0.99222600000000005</v>
      </c>
    </row>
    <row r="413" spans="1:7">
      <c r="A413" s="223" t="s">
        <v>213</v>
      </c>
      <c r="B413" s="223" t="s">
        <v>217</v>
      </c>
      <c r="C413" s="223" t="s">
        <v>218</v>
      </c>
      <c r="D413" s="223" t="s">
        <v>17</v>
      </c>
      <c r="E413" s="223" t="s">
        <v>446</v>
      </c>
      <c r="F413" s="223" t="s">
        <v>577</v>
      </c>
      <c r="G413" s="224">
        <v>1.983249</v>
      </c>
    </row>
    <row r="414" spans="1:7">
      <c r="A414" s="223" t="s">
        <v>213</v>
      </c>
      <c r="B414" s="223" t="s">
        <v>217</v>
      </c>
      <c r="C414" s="223" t="s">
        <v>218</v>
      </c>
      <c r="D414" s="223" t="s">
        <v>17</v>
      </c>
      <c r="E414" s="223" t="s">
        <v>446</v>
      </c>
      <c r="F414" s="223" t="s">
        <v>602</v>
      </c>
      <c r="G414" s="224">
        <v>15.878313</v>
      </c>
    </row>
    <row r="415" spans="1:7">
      <c r="A415" s="223" t="s">
        <v>213</v>
      </c>
      <c r="B415" s="223" t="s">
        <v>217</v>
      </c>
      <c r="C415" s="223" t="s">
        <v>218</v>
      </c>
      <c r="D415" s="223" t="s">
        <v>17</v>
      </c>
      <c r="E415" s="223" t="s">
        <v>446</v>
      </c>
      <c r="F415" s="223" t="s">
        <v>664</v>
      </c>
      <c r="G415" s="224">
        <v>1.9814639999999999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16466-4E67-4ACB-8FF8-F98977153C4A}">
  <dimension ref="A1:K980"/>
  <sheetViews>
    <sheetView workbookViewId="0">
      <pane xSplit="2" ySplit="1" topLeftCell="F2" activePane="bottomRight" state="frozen"/>
      <selection activeCell="E16" sqref="E16"/>
      <selection pane="topRight" activeCell="E16" sqref="E16"/>
      <selection pane="bottomLeft" activeCell="E16" sqref="E16"/>
      <selection pane="bottomRight" activeCell="E16" sqref="E16"/>
    </sheetView>
  </sheetViews>
  <sheetFormatPr baseColWidth="10" defaultColWidth="12.6640625" defaultRowHeight="15.6"/>
  <cols>
    <col min="1" max="1" width="21.109375" style="205" customWidth="1"/>
    <col min="2" max="2" width="35" style="205" customWidth="1"/>
    <col min="3" max="3" width="19" style="205" bestFit="1" customWidth="1"/>
    <col min="4" max="4" width="13.88671875" style="205" bestFit="1" customWidth="1"/>
    <col min="5" max="5" width="13.33203125" style="205" customWidth="1"/>
    <col min="6" max="6" width="33.33203125" style="206" customWidth="1"/>
    <col min="7" max="7" width="36.6640625" style="207" customWidth="1"/>
    <col min="8" max="8" width="26.6640625" style="206" bestFit="1" customWidth="1"/>
    <col min="9" max="9" width="32.109375" style="205" customWidth="1"/>
    <col min="10" max="16384" width="12.6640625" style="205"/>
  </cols>
  <sheetData>
    <row r="1" spans="1:11" s="204" customFormat="1" ht="27.6">
      <c r="A1" s="209" t="s">
        <v>204</v>
      </c>
      <c r="B1" s="210" t="s">
        <v>205</v>
      </c>
      <c r="C1" s="209" t="s">
        <v>206</v>
      </c>
      <c r="D1" s="209" t="s">
        <v>207</v>
      </c>
      <c r="E1" s="211" t="s">
        <v>208</v>
      </c>
      <c r="F1" s="212" t="s">
        <v>209</v>
      </c>
      <c r="G1" s="213" t="s">
        <v>210</v>
      </c>
      <c r="H1" s="212" t="s">
        <v>211</v>
      </c>
      <c r="I1" s="214" t="s">
        <v>212</v>
      </c>
    </row>
    <row r="2" spans="1:11">
      <c r="A2" s="223" t="s">
        <v>213</v>
      </c>
      <c r="B2" s="223" t="s">
        <v>214</v>
      </c>
      <c r="C2" s="223" t="s">
        <v>215</v>
      </c>
      <c r="D2" s="223" t="s">
        <v>14</v>
      </c>
      <c r="E2" s="223" t="s">
        <v>665</v>
      </c>
      <c r="F2" s="230">
        <v>11807316404</v>
      </c>
      <c r="G2" s="224">
        <v>38454.886594000003</v>
      </c>
      <c r="H2" s="230">
        <v>307043.32915800001</v>
      </c>
      <c r="I2" s="223">
        <v>10660737943</v>
      </c>
      <c r="K2" s="216"/>
    </row>
    <row r="3" spans="1:11">
      <c r="A3" s="223" t="s">
        <v>213</v>
      </c>
      <c r="B3" s="223" t="s">
        <v>217</v>
      </c>
      <c r="C3" s="223" t="s">
        <v>218</v>
      </c>
      <c r="D3" s="223" t="s">
        <v>17</v>
      </c>
      <c r="E3" s="223" t="s">
        <v>665</v>
      </c>
      <c r="F3" s="230">
        <v>1738684.3</v>
      </c>
      <c r="G3" s="224">
        <v>34312.012628999997</v>
      </c>
      <c r="H3" s="230">
        <v>50.672758000000002</v>
      </c>
      <c r="I3" s="223">
        <v>1361305.58</v>
      </c>
      <c r="K3" s="217"/>
    </row>
    <row r="10" spans="1:11">
      <c r="A10" s="225" t="s">
        <v>204</v>
      </c>
      <c r="B10" s="225" t="s">
        <v>222</v>
      </c>
      <c r="C10" s="225" t="s">
        <v>223</v>
      </c>
      <c r="D10" s="225" t="s">
        <v>20</v>
      </c>
      <c r="E10" s="226" t="s">
        <v>224</v>
      </c>
      <c r="F10" s="227" t="s">
        <v>225</v>
      </c>
      <c r="G10" s="228" t="s">
        <v>226</v>
      </c>
    </row>
    <row r="11" spans="1:11">
      <c r="A11" s="223" t="s">
        <v>213</v>
      </c>
      <c r="B11" s="223" t="s">
        <v>214</v>
      </c>
      <c r="C11" s="223" t="s">
        <v>215</v>
      </c>
      <c r="D11" s="223" t="s">
        <v>14</v>
      </c>
      <c r="E11" s="223" t="s">
        <v>665</v>
      </c>
      <c r="F11" s="223" t="s">
        <v>447</v>
      </c>
      <c r="G11" s="224">
        <v>0.98419909999999999</v>
      </c>
      <c r="I11" s="223" t="s">
        <v>214</v>
      </c>
      <c r="J11" s="205">
        <f>COUNTIF($B$11:$B$980,I11)</f>
        <v>921</v>
      </c>
    </row>
    <row r="12" spans="1:11">
      <c r="A12" s="223" t="s">
        <v>213</v>
      </c>
      <c r="B12" s="223" t="s">
        <v>214</v>
      </c>
      <c r="C12" s="223" t="s">
        <v>215</v>
      </c>
      <c r="D12" s="223" t="s">
        <v>14</v>
      </c>
      <c r="E12" s="223" t="s">
        <v>665</v>
      </c>
      <c r="F12" s="223" t="s">
        <v>227</v>
      </c>
      <c r="G12" s="224">
        <v>1230.0827431800001</v>
      </c>
      <c r="I12" s="223" t="s">
        <v>217</v>
      </c>
      <c r="J12" s="205">
        <f>COUNTIF($B$11:$B$980,I12)</f>
        <v>49</v>
      </c>
    </row>
    <row r="13" spans="1:11">
      <c r="A13" s="223" t="s">
        <v>213</v>
      </c>
      <c r="B13" s="223" t="s">
        <v>214</v>
      </c>
      <c r="C13" s="223" t="s">
        <v>215</v>
      </c>
      <c r="D13" s="223" t="s">
        <v>14</v>
      </c>
      <c r="E13" s="223" t="s">
        <v>665</v>
      </c>
      <c r="F13" s="223" t="s">
        <v>448</v>
      </c>
      <c r="G13" s="224">
        <v>163.19952079999999</v>
      </c>
    </row>
    <row r="14" spans="1:11">
      <c r="A14" s="223" t="s">
        <v>213</v>
      </c>
      <c r="B14" s="223" t="s">
        <v>214</v>
      </c>
      <c r="C14" s="223" t="s">
        <v>215</v>
      </c>
      <c r="D14" s="223" t="s">
        <v>14</v>
      </c>
      <c r="E14" s="223" t="s">
        <v>665</v>
      </c>
      <c r="F14" s="223" t="s">
        <v>302</v>
      </c>
      <c r="G14" s="224">
        <v>14.13790796</v>
      </c>
    </row>
    <row r="15" spans="1:11">
      <c r="A15" s="223" t="s">
        <v>213</v>
      </c>
      <c r="B15" s="223" t="s">
        <v>214</v>
      </c>
      <c r="C15" s="223" t="s">
        <v>215</v>
      </c>
      <c r="D15" s="223" t="s">
        <v>14</v>
      </c>
      <c r="E15" s="223" t="s">
        <v>665</v>
      </c>
      <c r="F15" s="223" t="s">
        <v>304</v>
      </c>
      <c r="G15" s="224">
        <v>19.833268539999999</v>
      </c>
    </row>
    <row r="16" spans="1:11">
      <c r="A16" s="223" t="s">
        <v>213</v>
      </c>
      <c r="B16" s="223" t="s">
        <v>214</v>
      </c>
      <c r="C16" s="223" t="s">
        <v>215</v>
      </c>
      <c r="D16" s="223" t="s">
        <v>14</v>
      </c>
      <c r="E16" s="223" t="s">
        <v>665</v>
      </c>
      <c r="F16" s="223" t="s">
        <v>666</v>
      </c>
      <c r="G16" s="224">
        <v>179.67062010000001</v>
      </c>
    </row>
    <row r="17" spans="1:7">
      <c r="A17" s="223" t="s">
        <v>213</v>
      </c>
      <c r="B17" s="223" t="s">
        <v>214</v>
      </c>
      <c r="C17" s="223" t="s">
        <v>215</v>
      </c>
      <c r="D17" s="223" t="s">
        <v>14</v>
      </c>
      <c r="E17" s="223" t="s">
        <v>665</v>
      </c>
      <c r="F17" s="223" t="s">
        <v>667</v>
      </c>
      <c r="G17" s="224">
        <v>2.6118717999999999</v>
      </c>
    </row>
    <row r="18" spans="1:7">
      <c r="A18" s="223" t="s">
        <v>213</v>
      </c>
      <c r="B18" s="223" t="s">
        <v>214</v>
      </c>
      <c r="C18" s="223" t="s">
        <v>215</v>
      </c>
      <c r="D18" s="223" t="s">
        <v>14</v>
      </c>
      <c r="E18" s="223" t="s">
        <v>665</v>
      </c>
      <c r="F18" s="223" t="s">
        <v>449</v>
      </c>
      <c r="G18" s="224">
        <v>21.298572440000001</v>
      </c>
    </row>
    <row r="19" spans="1:7">
      <c r="A19" s="223" t="s">
        <v>213</v>
      </c>
      <c r="B19" s="223" t="s">
        <v>214</v>
      </c>
      <c r="C19" s="223" t="s">
        <v>215</v>
      </c>
      <c r="D19" s="223" t="s">
        <v>14</v>
      </c>
      <c r="E19" s="223" t="s">
        <v>665</v>
      </c>
      <c r="F19" s="223" t="s">
        <v>668</v>
      </c>
      <c r="G19" s="224">
        <v>65.356864939999994</v>
      </c>
    </row>
    <row r="20" spans="1:7">
      <c r="A20" s="223" t="s">
        <v>213</v>
      </c>
      <c r="B20" s="223" t="s">
        <v>214</v>
      </c>
      <c r="C20" s="223" t="s">
        <v>215</v>
      </c>
      <c r="D20" s="223" t="s">
        <v>14</v>
      </c>
      <c r="E20" s="223" t="s">
        <v>665</v>
      </c>
      <c r="F20" s="223" t="s">
        <v>229</v>
      </c>
      <c r="G20" s="224">
        <v>9.9764836399999997</v>
      </c>
    </row>
    <row r="21" spans="1:7">
      <c r="A21" s="223" t="s">
        <v>213</v>
      </c>
      <c r="B21" s="223" t="s">
        <v>214</v>
      </c>
      <c r="C21" s="223" t="s">
        <v>215</v>
      </c>
      <c r="D21" s="223" t="s">
        <v>14</v>
      </c>
      <c r="E21" s="223" t="s">
        <v>665</v>
      </c>
      <c r="F21" s="223" t="s">
        <v>450</v>
      </c>
      <c r="G21" s="224">
        <v>43.884785010000002</v>
      </c>
    </row>
    <row r="22" spans="1:7">
      <c r="A22" s="223" t="s">
        <v>213</v>
      </c>
      <c r="B22" s="223" t="s">
        <v>214</v>
      </c>
      <c r="C22" s="223" t="s">
        <v>215</v>
      </c>
      <c r="D22" s="223" t="s">
        <v>14</v>
      </c>
      <c r="E22" s="223" t="s">
        <v>665</v>
      </c>
      <c r="F22" s="223" t="s">
        <v>661</v>
      </c>
      <c r="G22" s="224">
        <v>21.566364969999999</v>
      </c>
    </row>
    <row r="23" spans="1:7">
      <c r="A23" s="223" t="s">
        <v>213</v>
      </c>
      <c r="B23" s="223" t="s">
        <v>214</v>
      </c>
      <c r="C23" s="223" t="s">
        <v>215</v>
      </c>
      <c r="D23" s="223" t="s">
        <v>14</v>
      </c>
      <c r="E23" s="223" t="s">
        <v>665</v>
      </c>
      <c r="F23" s="223" t="s">
        <v>451</v>
      </c>
      <c r="G23" s="224">
        <v>8.3975978900000001</v>
      </c>
    </row>
    <row r="24" spans="1:7">
      <c r="A24" s="223" t="s">
        <v>213</v>
      </c>
      <c r="B24" s="223" t="s">
        <v>214</v>
      </c>
      <c r="C24" s="223" t="s">
        <v>215</v>
      </c>
      <c r="D24" s="223" t="s">
        <v>14</v>
      </c>
      <c r="E24" s="223" t="s">
        <v>665</v>
      </c>
      <c r="F24" s="223" t="s">
        <v>230</v>
      </c>
      <c r="G24" s="224">
        <v>0.99480332999999999</v>
      </c>
    </row>
    <row r="25" spans="1:7">
      <c r="A25" s="223" t="s">
        <v>213</v>
      </c>
      <c r="B25" s="223" t="s">
        <v>214</v>
      </c>
      <c r="C25" s="223" t="s">
        <v>215</v>
      </c>
      <c r="D25" s="223" t="s">
        <v>14</v>
      </c>
      <c r="E25" s="223" t="s">
        <v>665</v>
      </c>
      <c r="F25" s="223" t="s">
        <v>669</v>
      </c>
      <c r="G25" s="224">
        <v>1.6358050399999999</v>
      </c>
    </row>
    <row r="26" spans="1:7">
      <c r="A26" s="223" t="s">
        <v>213</v>
      </c>
      <c r="B26" s="223" t="s">
        <v>214</v>
      </c>
      <c r="C26" s="223" t="s">
        <v>215</v>
      </c>
      <c r="D26" s="223" t="s">
        <v>14</v>
      </c>
      <c r="E26" s="223" t="s">
        <v>665</v>
      </c>
      <c r="F26" s="223" t="s">
        <v>231</v>
      </c>
      <c r="G26" s="224">
        <v>1.59624085</v>
      </c>
    </row>
    <row r="27" spans="1:7">
      <c r="A27" s="223" t="s">
        <v>213</v>
      </c>
      <c r="B27" s="223" t="s">
        <v>214</v>
      </c>
      <c r="C27" s="223" t="s">
        <v>215</v>
      </c>
      <c r="D27" s="223" t="s">
        <v>14</v>
      </c>
      <c r="E27" s="223" t="s">
        <v>665</v>
      </c>
      <c r="F27" s="223" t="s">
        <v>232</v>
      </c>
      <c r="G27" s="224">
        <v>3.2154940600000002</v>
      </c>
    </row>
    <row r="28" spans="1:7">
      <c r="A28" s="223" t="s">
        <v>213</v>
      </c>
      <c r="B28" s="223" t="s">
        <v>214</v>
      </c>
      <c r="C28" s="223" t="s">
        <v>215</v>
      </c>
      <c r="D28" s="223" t="s">
        <v>14</v>
      </c>
      <c r="E28" s="223" t="s">
        <v>665</v>
      </c>
      <c r="F28" s="223" t="s">
        <v>233</v>
      </c>
      <c r="G28" s="224">
        <v>1.65065101</v>
      </c>
    </row>
    <row r="29" spans="1:7">
      <c r="A29" s="223" t="s">
        <v>213</v>
      </c>
      <c r="B29" s="223" t="s">
        <v>214</v>
      </c>
      <c r="C29" s="223" t="s">
        <v>215</v>
      </c>
      <c r="D29" s="223" t="s">
        <v>14</v>
      </c>
      <c r="E29" s="223" t="s">
        <v>665</v>
      </c>
      <c r="F29" s="223" t="s">
        <v>670</v>
      </c>
      <c r="G29" s="224">
        <v>2.61255682</v>
      </c>
    </row>
    <row r="30" spans="1:7">
      <c r="A30" s="223" t="s">
        <v>213</v>
      </c>
      <c r="B30" s="223" t="s">
        <v>214</v>
      </c>
      <c r="C30" s="223" t="s">
        <v>215</v>
      </c>
      <c r="D30" s="223" t="s">
        <v>14</v>
      </c>
      <c r="E30" s="223" t="s">
        <v>665</v>
      </c>
      <c r="F30" s="223" t="s">
        <v>234</v>
      </c>
      <c r="G30" s="224">
        <v>-5.9999999999999995E-8</v>
      </c>
    </row>
    <row r="31" spans="1:7">
      <c r="A31" s="223" t="s">
        <v>213</v>
      </c>
      <c r="B31" s="223" t="s">
        <v>214</v>
      </c>
      <c r="C31" s="223" t="s">
        <v>215</v>
      </c>
      <c r="D31" s="223" t="s">
        <v>14</v>
      </c>
      <c r="E31" s="223" t="s">
        <v>665</v>
      </c>
      <c r="F31" s="223" t="s">
        <v>671</v>
      </c>
      <c r="G31" s="224">
        <v>1.6317404900000001</v>
      </c>
    </row>
    <row r="32" spans="1:7">
      <c r="A32" s="223" t="s">
        <v>213</v>
      </c>
      <c r="B32" s="223" t="s">
        <v>214</v>
      </c>
      <c r="C32" s="223" t="s">
        <v>215</v>
      </c>
      <c r="D32" s="223" t="s">
        <v>14</v>
      </c>
      <c r="E32" s="223" t="s">
        <v>665</v>
      </c>
      <c r="F32" s="223" t="s">
        <v>305</v>
      </c>
      <c r="G32" s="224">
        <v>83.818981600000001</v>
      </c>
    </row>
    <row r="33" spans="1:7">
      <c r="A33" s="223" t="s">
        <v>213</v>
      </c>
      <c r="B33" s="223" t="s">
        <v>214</v>
      </c>
      <c r="C33" s="223" t="s">
        <v>215</v>
      </c>
      <c r="D33" s="223" t="s">
        <v>14</v>
      </c>
      <c r="E33" s="223" t="s">
        <v>665</v>
      </c>
      <c r="F33" s="223" t="s">
        <v>672</v>
      </c>
      <c r="G33" s="224">
        <v>0.98148301999999998</v>
      </c>
    </row>
    <row r="34" spans="1:7">
      <c r="A34" s="223" t="s">
        <v>213</v>
      </c>
      <c r="B34" s="223" t="s">
        <v>214</v>
      </c>
      <c r="C34" s="223" t="s">
        <v>215</v>
      </c>
      <c r="D34" s="223" t="s">
        <v>14</v>
      </c>
      <c r="E34" s="223" t="s">
        <v>665</v>
      </c>
      <c r="F34" s="223" t="s">
        <v>454</v>
      </c>
      <c r="G34" s="224">
        <v>0.98298669000000005</v>
      </c>
    </row>
    <row r="35" spans="1:7">
      <c r="A35" s="223" t="s">
        <v>213</v>
      </c>
      <c r="B35" s="223" t="s">
        <v>214</v>
      </c>
      <c r="C35" s="223" t="s">
        <v>215</v>
      </c>
      <c r="D35" s="223" t="s">
        <v>14</v>
      </c>
      <c r="E35" s="223" t="s">
        <v>665</v>
      </c>
      <c r="F35" s="223" t="s">
        <v>455</v>
      </c>
      <c r="G35" s="224">
        <v>4.3886497899999997</v>
      </c>
    </row>
    <row r="36" spans="1:7">
      <c r="A36" s="223" t="s">
        <v>213</v>
      </c>
      <c r="B36" s="223" t="s">
        <v>214</v>
      </c>
      <c r="C36" s="223" t="s">
        <v>215</v>
      </c>
      <c r="D36" s="223" t="s">
        <v>14</v>
      </c>
      <c r="E36" s="223" t="s">
        <v>665</v>
      </c>
      <c r="F36" s="223" t="s">
        <v>306</v>
      </c>
      <c r="G36" s="224">
        <v>0.99249551000000003</v>
      </c>
    </row>
    <row r="37" spans="1:7">
      <c r="A37" s="223" t="s">
        <v>213</v>
      </c>
      <c r="B37" s="223" t="s">
        <v>214</v>
      </c>
      <c r="C37" s="223" t="s">
        <v>215</v>
      </c>
      <c r="D37" s="223" t="s">
        <v>14</v>
      </c>
      <c r="E37" s="223" t="s">
        <v>665</v>
      </c>
      <c r="F37" s="223" t="s">
        <v>237</v>
      </c>
      <c r="G37" s="224">
        <v>8.0000000000000002E-8</v>
      </c>
    </row>
    <row r="38" spans="1:7">
      <c r="A38" s="223" t="s">
        <v>213</v>
      </c>
      <c r="B38" s="223" t="s">
        <v>214</v>
      </c>
      <c r="C38" s="223" t="s">
        <v>215</v>
      </c>
      <c r="D38" s="223" t="s">
        <v>14</v>
      </c>
      <c r="E38" s="223" t="s">
        <v>665</v>
      </c>
      <c r="F38" s="223" t="s">
        <v>238</v>
      </c>
      <c r="G38" s="224">
        <v>27.69476216</v>
      </c>
    </row>
    <row r="39" spans="1:7">
      <c r="A39" s="223" t="s">
        <v>213</v>
      </c>
      <c r="B39" s="223" t="s">
        <v>214</v>
      </c>
      <c r="C39" s="223" t="s">
        <v>215</v>
      </c>
      <c r="D39" s="223" t="s">
        <v>14</v>
      </c>
      <c r="E39" s="223" t="s">
        <v>665</v>
      </c>
      <c r="F39" s="223" t="s">
        <v>308</v>
      </c>
      <c r="G39" s="224">
        <v>0.99265015000000001</v>
      </c>
    </row>
    <row r="40" spans="1:7">
      <c r="A40" s="223" t="s">
        <v>213</v>
      </c>
      <c r="B40" s="223" t="s">
        <v>214</v>
      </c>
      <c r="C40" s="223" t="s">
        <v>215</v>
      </c>
      <c r="D40" s="223" t="s">
        <v>14</v>
      </c>
      <c r="E40" s="223" t="s">
        <v>665</v>
      </c>
      <c r="F40" s="223" t="s">
        <v>309</v>
      </c>
      <c r="G40" s="224">
        <v>1.96004588</v>
      </c>
    </row>
    <row r="41" spans="1:7">
      <c r="A41" s="223" t="s">
        <v>213</v>
      </c>
      <c r="B41" s="223" t="s">
        <v>214</v>
      </c>
      <c r="C41" s="223" t="s">
        <v>215</v>
      </c>
      <c r="D41" s="223" t="s">
        <v>14</v>
      </c>
      <c r="E41" s="223" t="s">
        <v>665</v>
      </c>
      <c r="F41" s="223" t="s">
        <v>310</v>
      </c>
      <c r="G41" s="224">
        <v>0.99156685</v>
      </c>
    </row>
    <row r="42" spans="1:7">
      <c r="A42" s="223" t="s">
        <v>213</v>
      </c>
      <c r="B42" s="223" t="s">
        <v>214</v>
      </c>
      <c r="C42" s="223" t="s">
        <v>215</v>
      </c>
      <c r="D42" s="223" t="s">
        <v>14</v>
      </c>
      <c r="E42" s="223" t="s">
        <v>665</v>
      </c>
      <c r="F42" s="223" t="s">
        <v>673</v>
      </c>
      <c r="G42" s="224">
        <v>10.36481539</v>
      </c>
    </row>
    <row r="43" spans="1:7">
      <c r="A43" s="223" t="s">
        <v>213</v>
      </c>
      <c r="B43" s="223" t="s">
        <v>214</v>
      </c>
      <c r="C43" s="223" t="s">
        <v>215</v>
      </c>
      <c r="D43" s="223" t="s">
        <v>14</v>
      </c>
      <c r="E43" s="223" t="s">
        <v>665</v>
      </c>
      <c r="F43" s="223" t="s">
        <v>239</v>
      </c>
      <c r="G43" s="224">
        <v>2.9720513099999999</v>
      </c>
    </row>
    <row r="44" spans="1:7">
      <c r="A44" s="223" t="s">
        <v>213</v>
      </c>
      <c r="B44" s="223" t="s">
        <v>214</v>
      </c>
      <c r="C44" s="223" t="s">
        <v>215</v>
      </c>
      <c r="D44" s="223" t="s">
        <v>14</v>
      </c>
      <c r="E44" s="223" t="s">
        <v>665</v>
      </c>
      <c r="F44" s="223" t="s">
        <v>456</v>
      </c>
      <c r="G44" s="224">
        <v>163.40289863000001</v>
      </c>
    </row>
    <row r="45" spans="1:7">
      <c r="A45" s="223" t="s">
        <v>213</v>
      </c>
      <c r="B45" s="223" t="s">
        <v>214</v>
      </c>
      <c r="C45" s="223" t="s">
        <v>215</v>
      </c>
      <c r="D45" s="223" t="s">
        <v>14</v>
      </c>
      <c r="E45" s="223" t="s">
        <v>665</v>
      </c>
      <c r="F45" s="223" t="s">
        <v>311</v>
      </c>
      <c r="G45" s="224">
        <v>17.4403662</v>
      </c>
    </row>
    <row r="46" spans="1:7">
      <c r="A46" s="223" t="s">
        <v>213</v>
      </c>
      <c r="B46" s="223" t="s">
        <v>214</v>
      </c>
      <c r="C46" s="223" t="s">
        <v>215</v>
      </c>
      <c r="D46" s="223" t="s">
        <v>14</v>
      </c>
      <c r="E46" s="223" t="s">
        <v>665</v>
      </c>
      <c r="F46" s="223" t="s">
        <v>240</v>
      </c>
      <c r="G46" s="224">
        <v>1.68841251</v>
      </c>
    </row>
    <row r="47" spans="1:7">
      <c r="A47" s="223" t="s">
        <v>213</v>
      </c>
      <c r="B47" s="223" t="s">
        <v>214</v>
      </c>
      <c r="C47" s="223" t="s">
        <v>215</v>
      </c>
      <c r="D47" s="223" t="s">
        <v>14</v>
      </c>
      <c r="E47" s="223" t="s">
        <v>665</v>
      </c>
      <c r="F47" s="223" t="s">
        <v>674</v>
      </c>
      <c r="G47" s="224">
        <v>0.97791402999999999</v>
      </c>
    </row>
    <row r="48" spans="1:7">
      <c r="A48" s="223" t="s">
        <v>213</v>
      </c>
      <c r="B48" s="223" t="s">
        <v>214</v>
      </c>
      <c r="C48" s="223" t="s">
        <v>215</v>
      </c>
      <c r="D48" s="223" t="s">
        <v>14</v>
      </c>
      <c r="E48" s="223" t="s">
        <v>665</v>
      </c>
      <c r="F48" s="223" t="s">
        <v>675</v>
      </c>
      <c r="G48" s="224">
        <v>4.89115302</v>
      </c>
    </row>
    <row r="49" spans="1:7">
      <c r="A49" s="223" t="s">
        <v>213</v>
      </c>
      <c r="B49" s="223" t="s">
        <v>214</v>
      </c>
      <c r="C49" s="223" t="s">
        <v>215</v>
      </c>
      <c r="D49" s="223" t="s">
        <v>14</v>
      </c>
      <c r="E49" s="223" t="s">
        <v>665</v>
      </c>
      <c r="F49" s="223" t="s">
        <v>676</v>
      </c>
      <c r="G49" s="224">
        <v>1.6352866800000001</v>
      </c>
    </row>
    <row r="50" spans="1:7">
      <c r="A50" s="223" t="s">
        <v>213</v>
      </c>
      <c r="B50" s="223" t="s">
        <v>214</v>
      </c>
      <c r="C50" s="223" t="s">
        <v>215</v>
      </c>
      <c r="D50" s="223" t="s">
        <v>14</v>
      </c>
      <c r="E50" s="223" t="s">
        <v>665</v>
      </c>
      <c r="F50" s="223" t="s">
        <v>677</v>
      </c>
      <c r="G50" s="224">
        <v>3.2721581799999999</v>
      </c>
    </row>
    <row r="51" spans="1:7">
      <c r="A51" s="223" t="s">
        <v>213</v>
      </c>
      <c r="B51" s="223" t="s">
        <v>214</v>
      </c>
      <c r="C51" s="223" t="s">
        <v>215</v>
      </c>
      <c r="D51" s="223" t="s">
        <v>14</v>
      </c>
      <c r="E51" s="223" t="s">
        <v>665</v>
      </c>
      <c r="F51" s="223" t="s">
        <v>241</v>
      </c>
      <c r="G51" s="224">
        <v>3.2896582699999999</v>
      </c>
    </row>
    <row r="52" spans="1:7">
      <c r="A52" s="223" t="s">
        <v>213</v>
      </c>
      <c r="B52" s="223" t="s">
        <v>214</v>
      </c>
      <c r="C52" s="223" t="s">
        <v>215</v>
      </c>
      <c r="D52" s="223" t="s">
        <v>14</v>
      </c>
      <c r="E52" s="223" t="s">
        <v>665</v>
      </c>
      <c r="F52" s="223" t="s">
        <v>458</v>
      </c>
      <c r="G52" s="224">
        <v>0.98229929000000005</v>
      </c>
    </row>
    <row r="53" spans="1:7">
      <c r="A53" s="223" t="s">
        <v>213</v>
      </c>
      <c r="B53" s="223" t="s">
        <v>214</v>
      </c>
      <c r="C53" s="223" t="s">
        <v>215</v>
      </c>
      <c r="D53" s="223" t="s">
        <v>14</v>
      </c>
      <c r="E53" s="223" t="s">
        <v>665</v>
      </c>
      <c r="F53" s="223" t="s">
        <v>459</v>
      </c>
      <c r="G53" s="224">
        <v>1.9688667</v>
      </c>
    </row>
    <row r="54" spans="1:7">
      <c r="A54" s="223" t="s">
        <v>213</v>
      </c>
      <c r="B54" s="223" t="s">
        <v>214</v>
      </c>
      <c r="C54" s="223" t="s">
        <v>215</v>
      </c>
      <c r="D54" s="223" t="s">
        <v>14</v>
      </c>
      <c r="E54" s="223" t="s">
        <v>665</v>
      </c>
      <c r="F54" s="223" t="s">
        <v>678</v>
      </c>
      <c r="G54" s="224">
        <v>1011.20406983</v>
      </c>
    </row>
    <row r="55" spans="1:7">
      <c r="A55" s="223" t="s">
        <v>213</v>
      </c>
      <c r="B55" s="223" t="s">
        <v>214</v>
      </c>
      <c r="C55" s="223" t="s">
        <v>215</v>
      </c>
      <c r="D55" s="223" t="s">
        <v>14</v>
      </c>
      <c r="E55" s="223" t="s">
        <v>665</v>
      </c>
      <c r="F55" s="223" t="s">
        <v>679</v>
      </c>
      <c r="G55" s="224">
        <v>0.97953632999999996</v>
      </c>
    </row>
    <row r="56" spans="1:7">
      <c r="A56" s="223" t="s">
        <v>213</v>
      </c>
      <c r="B56" s="223" t="s">
        <v>214</v>
      </c>
      <c r="C56" s="223" t="s">
        <v>215</v>
      </c>
      <c r="D56" s="223" t="s">
        <v>14</v>
      </c>
      <c r="E56" s="223" t="s">
        <v>665</v>
      </c>
      <c r="F56" s="223" t="s">
        <v>680</v>
      </c>
      <c r="G56" s="224">
        <v>6.5194268800000001</v>
      </c>
    </row>
    <row r="57" spans="1:7">
      <c r="A57" s="223" t="s">
        <v>213</v>
      </c>
      <c r="B57" s="223" t="s">
        <v>214</v>
      </c>
      <c r="C57" s="223" t="s">
        <v>215</v>
      </c>
      <c r="D57" s="223" t="s">
        <v>14</v>
      </c>
      <c r="E57" s="223" t="s">
        <v>665</v>
      </c>
      <c r="F57" s="223" t="s">
        <v>242</v>
      </c>
      <c r="G57" s="224">
        <v>17.26471446</v>
      </c>
    </row>
    <row r="58" spans="1:7">
      <c r="A58" s="223" t="s">
        <v>213</v>
      </c>
      <c r="B58" s="223" t="s">
        <v>214</v>
      </c>
      <c r="C58" s="223" t="s">
        <v>215</v>
      </c>
      <c r="D58" s="223" t="s">
        <v>14</v>
      </c>
      <c r="E58" s="223" t="s">
        <v>665</v>
      </c>
      <c r="F58" s="223" t="s">
        <v>312</v>
      </c>
      <c r="G58" s="224">
        <v>1.9765035500000001</v>
      </c>
    </row>
    <row r="59" spans="1:7">
      <c r="A59" s="223" t="s">
        <v>213</v>
      </c>
      <c r="B59" s="223" t="s">
        <v>214</v>
      </c>
      <c r="C59" s="223" t="s">
        <v>215</v>
      </c>
      <c r="D59" s="223" t="s">
        <v>14</v>
      </c>
      <c r="E59" s="223" t="s">
        <v>665</v>
      </c>
      <c r="F59" s="223" t="s">
        <v>681</v>
      </c>
      <c r="G59" s="224">
        <v>0.97823059999999995</v>
      </c>
    </row>
    <row r="60" spans="1:7">
      <c r="A60" s="223" t="s">
        <v>213</v>
      </c>
      <c r="B60" s="223" t="s">
        <v>214</v>
      </c>
      <c r="C60" s="223" t="s">
        <v>215</v>
      </c>
      <c r="D60" s="223" t="s">
        <v>14</v>
      </c>
      <c r="E60" s="223" t="s">
        <v>665</v>
      </c>
      <c r="F60" s="223" t="s">
        <v>313</v>
      </c>
      <c r="G60" s="224">
        <v>0.99265015000000001</v>
      </c>
    </row>
    <row r="61" spans="1:7">
      <c r="A61" s="223" t="s">
        <v>213</v>
      </c>
      <c r="B61" s="223" t="s">
        <v>214</v>
      </c>
      <c r="C61" s="223" t="s">
        <v>215</v>
      </c>
      <c r="D61" s="223" t="s">
        <v>14</v>
      </c>
      <c r="E61" s="223" t="s">
        <v>665</v>
      </c>
      <c r="F61" s="223" t="s">
        <v>682</v>
      </c>
      <c r="G61" s="224">
        <v>0.98181240000000003</v>
      </c>
    </row>
    <row r="62" spans="1:7">
      <c r="A62" s="223" t="s">
        <v>213</v>
      </c>
      <c r="B62" s="223" t="s">
        <v>214</v>
      </c>
      <c r="C62" s="223" t="s">
        <v>215</v>
      </c>
      <c r="D62" s="223" t="s">
        <v>14</v>
      </c>
      <c r="E62" s="223" t="s">
        <v>665</v>
      </c>
      <c r="F62" s="223" t="s">
        <v>460</v>
      </c>
      <c r="G62" s="224">
        <v>1.63775249</v>
      </c>
    </row>
    <row r="63" spans="1:7">
      <c r="A63" s="223" t="s">
        <v>213</v>
      </c>
      <c r="B63" s="223" t="s">
        <v>214</v>
      </c>
      <c r="C63" s="223" t="s">
        <v>215</v>
      </c>
      <c r="D63" s="223" t="s">
        <v>14</v>
      </c>
      <c r="E63" s="223" t="s">
        <v>665</v>
      </c>
      <c r="F63" s="223" t="s">
        <v>683</v>
      </c>
      <c r="G63" s="224">
        <v>1.6334748699999999</v>
      </c>
    </row>
    <row r="64" spans="1:7">
      <c r="A64" s="223" t="s">
        <v>213</v>
      </c>
      <c r="B64" s="223" t="s">
        <v>214</v>
      </c>
      <c r="C64" s="223" t="s">
        <v>215</v>
      </c>
      <c r="D64" s="223" t="s">
        <v>14</v>
      </c>
      <c r="E64" s="223" t="s">
        <v>665</v>
      </c>
      <c r="F64" s="223" t="s">
        <v>461</v>
      </c>
      <c r="G64" s="224">
        <v>0.98265148999999996</v>
      </c>
    </row>
    <row r="65" spans="1:7">
      <c r="A65" s="223" t="s">
        <v>213</v>
      </c>
      <c r="B65" s="223" t="s">
        <v>214</v>
      </c>
      <c r="C65" s="223" t="s">
        <v>215</v>
      </c>
      <c r="D65" s="223" t="s">
        <v>14</v>
      </c>
      <c r="E65" s="223" t="s">
        <v>665</v>
      </c>
      <c r="F65" s="223" t="s">
        <v>314</v>
      </c>
      <c r="G65" s="224">
        <v>1.64545513</v>
      </c>
    </row>
    <row r="66" spans="1:7">
      <c r="A66" s="223" t="s">
        <v>213</v>
      </c>
      <c r="B66" s="223" t="s">
        <v>214</v>
      </c>
      <c r="C66" s="223" t="s">
        <v>215</v>
      </c>
      <c r="D66" s="223" t="s">
        <v>14</v>
      </c>
      <c r="E66" s="223" t="s">
        <v>665</v>
      </c>
      <c r="F66" s="223" t="s">
        <v>684</v>
      </c>
      <c r="G66" s="224">
        <v>1.6284346599999999</v>
      </c>
    </row>
    <row r="67" spans="1:7">
      <c r="A67" s="223" t="s">
        <v>213</v>
      </c>
      <c r="B67" s="223" t="s">
        <v>214</v>
      </c>
      <c r="C67" s="223" t="s">
        <v>215</v>
      </c>
      <c r="D67" s="223" t="s">
        <v>14</v>
      </c>
      <c r="E67" s="223" t="s">
        <v>665</v>
      </c>
      <c r="F67" s="223" t="s">
        <v>315</v>
      </c>
      <c r="G67" s="224">
        <v>1.6504735100000001</v>
      </c>
    </row>
    <row r="68" spans="1:7">
      <c r="A68" s="223" t="s">
        <v>213</v>
      </c>
      <c r="B68" s="223" t="s">
        <v>214</v>
      </c>
      <c r="C68" s="223" t="s">
        <v>215</v>
      </c>
      <c r="D68" s="223" t="s">
        <v>14</v>
      </c>
      <c r="E68" s="223" t="s">
        <v>665</v>
      </c>
      <c r="F68" s="223" t="s">
        <v>243</v>
      </c>
      <c r="G68" s="224">
        <v>7.4000000000000003E-6</v>
      </c>
    </row>
    <row r="69" spans="1:7">
      <c r="A69" s="223" t="s">
        <v>213</v>
      </c>
      <c r="B69" s="223" t="s">
        <v>214</v>
      </c>
      <c r="C69" s="223" t="s">
        <v>215</v>
      </c>
      <c r="D69" s="223" t="s">
        <v>14</v>
      </c>
      <c r="E69" s="223" t="s">
        <v>665</v>
      </c>
      <c r="F69" s="223" t="s">
        <v>316</v>
      </c>
      <c r="G69" s="224">
        <v>2.6216459400000001</v>
      </c>
    </row>
    <row r="70" spans="1:7">
      <c r="A70" s="223" t="s">
        <v>213</v>
      </c>
      <c r="B70" s="223" t="s">
        <v>214</v>
      </c>
      <c r="C70" s="223" t="s">
        <v>215</v>
      </c>
      <c r="D70" s="223" t="s">
        <v>14</v>
      </c>
      <c r="E70" s="223" t="s">
        <v>665</v>
      </c>
      <c r="F70" s="223" t="s">
        <v>244</v>
      </c>
      <c r="G70" s="224">
        <v>98.049504159999998</v>
      </c>
    </row>
    <row r="71" spans="1:7">
      <c r="A71" s="223" t="s">
        <v>213</v>
      </c>
      <c r="B71" s="223" t="s">
        <v>214</v>
      </c>
      <c r="C71" s="223" t="s">
        <v>215</v>
      </c>
      <c r="D71" s="223" t="s">
        <v>14</v>
      </c>
      <c r="E71" s="223" t="s">
        <v>665</v>
      </c>
      <c r="F71" s="223" t="s">
        <v>317</v>
      </c>
      <c r="G71" s="224">
        <v>3.4432231199999999</v>
      </c>
    </row>
    <row r="72" spans="1:7">
      <c r="A72" s="223" t="s">
        <v>213</v>
      </c>
      <c r="B72" s="223" t="s">
        <v>214</v>
      </c>
      <c r="C72" s="223" t="s">
        <v>215</v>
      </c>
      <c r="D72" s="223" t="s">
        <v>14</v>
      </c>
      <c r="E72" s="223" t="s">
        <v>665</v>
      </c>
      <c r="F72" s="223" t="s">
        <v>318</v>
      </c>
      <c r="G72" s="224">
        <v>0.98827666999999997</v>
      </c>
    </row>
    <row r="73" spans="1:7">
      <c r="A73" s="223" t="s">
        <v>213</v>
      </c>
      <c r="B73" s="223" t="s">
        <v>214</v>
      </c>
      <c r="C73" s="223" t="s">
        <v>215</v>
      </c>
      <c r="D73" s="223" t="s">
        <v>14</v>
      </c>
      <c r="E73" s="223" t="s">
        <v>665</v>
      </c>
      <c r="F73" s="223" t="s">
        <v>245</v>
      </c>
      <c r="G73" s="224">
        <v>1.6556884599999999</v>
      </c>
    </row>
    <row r="74" spans="1:7">
      <c r="A74" s="223" t="s">
        <v>213</v>
      </c>
      <c r="B74" s="223" t="s">
        <v>214</v>
      </c>
      <c r="C74" s="223" t="s">
        <v>215</v>
      </c>
      <c r="D74" s="223" t="s">
        <v>14</v>
      </c>
      <c r="E74" s="223" t="s">
        <v>665</v>
      </c>
      <c r="F74" s="223" t="s">
        <v>685</v>
      </c>
      <c r="G74" s="224">
        <v>0.97839229000000005</v>
      </c>
    </row>
    <row r="75" spans="1:7">
      <c r="A75" s="223" t="s">
        <v>213</v>
      </c>
      <c r="B75" s="223" t="s">
        <v>214</v>
      </c>
      <c r="C75" s="223" t="s">
        <v>215</v>
      </c>
      <c r="D75" s="223" t="s">
        <v>14</v>
      </c>
      <c r="E75" s="223" t="s">
        <v>665</v>
      </c>
      <c r="F75" s="223" t="s">
        <v>462</v>
      </c>
      <c r="G75" s="224">
        <v>0.98265148999999996</v>
      </c>
    </row>
    <row r="76" spans="1:7">
      <c r="A76" s="223" t="s">
        <v>213</v>
      </c>
      <c r="B76" s="223" t="s">
        <v>214</v>
      </c>
      <c r="C76" s="223" t="s">
        <v>215</v>
      </c>
      <c r="D76" s="223" t="s">
        <v>14</v>
      </c>
      <c r="E76" s="223" t="s">
        <v>665</v>
      </c>
      <c r="F76" s="223" t="s">
        <v>319</v>
      </c>
      <c r="G76" s="224">
        <v>0.99011616999999996</v>
      </c>
    </row>
    <row r="77" spans="1:7">
      <c r="A77" s="223" t="s">
        <v>213</v>
      </c>
      <c r="B77" s="223" t="s">
        <v>214</v>
      </c>
      <c r="C77" s="223" t="s">
        <v>215</v>
      </c>
      <c r="D77" s="223" t="s">
        <v>14</v>
      </c>
      <c r="E77" s="223" t="s">
        <v>665</v>
      </c>
      <c r="F77" s="223" t="s">
        <v>463</v>
      </c>
      <c r="G77" s="224">
        <v>0.98248252999999997</v>
      </c>
    </row>
    <row r="78" spans="1:7">
      <c r="A78" s="223" t="s">
        <v>213</v>
      </c>
      <c r="B78" s="223" t="s">
        <v>214</v>
      </c>
      <c r="C78" s="223" t="s">
        <v>215</v>
      </c>
      <c r="D78" s="223" t="s">
        <v>14</v>
      </c>
      <c r="E78" s="223" t="s">
        <v>665</v>
      </c>
      <c r="F78" s="223" t="s">
        <v>465</v>
      </c>
      <c r="G78" s="224">
        <v>0.98610565999999999</v>
      </c>
    </row>
    <row r="79" spans="1:7">
      <c r="A79" s="223" t="s">
        <v>213</v>
      </c>
      <c r="B79" s="223" t="s">
        <v>214</v>
      </c>
      <c r="C79" s="223" t="s">
        <v>215</v>
      </c>
      <c r="D79" s="223" t="s">
        <v>14</v>
      </c>
      <c r="E79" s="223" t="s">
        <v>665</v>
      </c>
      <c r="F79" s="223" t="s">
        <v>321</v>
      </c>
      <c r="G79" s="224">
        <v>1.9743037400000001</v>
      </c>
    </row>
    <row r="80" spans="1:7">
      <c r="A80" s="223" t="s">
        <v>213</v>
      </c>
      <c r="B80" s="223" t="s">
        <v>214</v>
      </c>
      <c r="C80" s="223" t="s">
        <v>215</v>
      </c>
      <c r="D80" s="223" t="s">
        <v>14</v>
      </c>
      <c r="E80" s="223" t="s">
        <v>665</v>
      </c>
      <c r="F80" s="223" t="s">
        <v>686</v>
      </c>
      <c r="G80" s="224">
        <v>0.97839229000000005</v>
      </c>
    </row>
    <row r="81" spans="1:7">
      <c r="A81" s="223" t="s">
        <v>213</v>
      </c>
      <c r="B81" s="223" t="s">
        <v>214</v>
      </c>
      <c r="C81" s="223" t="s">
        <v>215</v>
      </c>
      <c r="D81" s="223" t="s">
        <v>14</v>
      </c>
      <c r="E81" s="223" t="s">
        <v>665</v>
      </c>
      <c r="F81" s="223" t="s">
        <v>322</v>
      </c>
      <c r="G81" s="224">
        <v>2.0927481499999998</v>
      </c>
    </row>
    <row r="82" spans="1:7">
      <c r="A82" s="223" t="s">
        <v>213</v>
      </c>
      <c r="B82" s="223" t="s">
        <v>214</v>
      </c>
      <c r="C82" s="223" t="s">
        <v>215</v>
      </c>
      <c r="D82" s="223" t="s">
        <v>14</v>
      </c>
      <c r="E82" s="223" t="s">
        <v>665</v>
      </c>
      <c r="F82" s="223" t="s">
        <v>247</v>
      </c>
      <c r="G82" s="224">
        <v>16.39870921</v>
      </c>
    </row>
    <row r="83" spans="1:7">
      <c r="A83" s="223" t="s">
        <v>213</v>
      </c>
      <c r="B83" s="223" t="s">
        <v>214</v>
      </c>
      <c r="C83" s="223" t="s">
        <v>215</v>
      </c>
      <c r="D83" s="223" t="s">
        <v>14</v>
      </c>
      <c r="E83" s="223" t="s">
        <v>665</v>
      </c>
      <c r="F83" s="223" t="s">
        <v>323</v>
      </c>
      <c r="G83" s="224">
        <v>1.6485165399999999</v>
      </c>
    </row>
    <row r="84" spans="1:7">
      <c r="A84" s="223" t="s">
        <v>213</v>
      </c>
      <c r="B84" s="223" t="s">
        <v>214</v>
      </c>
      <c r="C84" s="223" t="s">
        <v>215</v>
      </c>
      <c r="D84" s="223" t="s">
        <v>14</v>
      </c>
      <c r="E84" s="223" t="s">
        <v>665</v>
      </c>
      <c r="F84" s="223" t="s">
        <v>228</v>
      </c>
      <c r="G84" s="224">
        <v>1250</v>
      </c>
    </row>
    <row r="85" spans="1:7">
      <c r="A85" s="223" t="s">
        <v>213</v>
      </c>
      <c r="B85" s="223" t="s">
        <v>214</v>
      </c>
      <c r="C85" s="223" t="s">
        <v>215</v>
      </c>
      <c r="D85" s="223" t="s">
        <v>14</v>
      </c>
      <c r="E85" s="223" t="s">
        <v>665</v>
      </c>
      <c r="F85" s="223" t="s">
        <v>324</v>
      </c>
      <c r="G85" s="224">
        <v>0.99170826999999995</v>
      </c>
    </row>
    <row r="86" spans="1:7">
      <c r="A86" s="223" t="s">
        <v>213</v>
      </c>
      <c r="B86" s="223" t="s">
        <v>214</v>
      </c>
      <c r="C86" s="223" t="s">
        <v>215</v>
      </c>
      <c r="D86" s="223" t="s">
        <v>14</v>
      </c>
      <c r="E86" s="223" t="s">
        <v>665</v>
      </c>
      <c r="F86" s="223" t="s">
        <v>466</v>
      </c>
      <c r="G86" s="224">
        <v>3.6046118100000002</v>
      </c>
    </row>
    <row r="87" spans="1:7">
      <c r="A87" s="223" t="s">
        <v>213</v>
      </c>
      <c r="B87" s="223" t="s">
        <v>214</v>
      </c>
      <c r="C87" s="223" t="s">
        <v>215</v>
      </c>
      <c r="D87" s="223" t="s">
        <v>14</v>
      </c>
      <c r="E87" s="223" t="s">
        <v>665</v>
      </c>
      <c r="F87" s="223" t="s">
        <v>687</v>
      </c>
      <c r="G87" s="224">
        <v>1.0467893800000001</v>
      </c>
    </row>
    <row r="88" spans="1:7">
      <c r="A88" s="223" t="s">
        <v>213</v>
      </c>
      <c r="B88" s="223" t="s">
        <v>214</v>
      </c>
      <c r="C88" s="223" t="s">
        <v>215</v>
      </c>
      <c r="D88" s="223" t="s">
        <v>14</v>
      </c>
      <c r="E88" s="223" t="s">
        <v>665</v>
      </c>
      <c r="F88" s="223" t="s">
        <v>688</v>
      </c>
      <c r="G88" s="224">
        <v>1.3058844199999999</v>
      </c>
    </row>
    <row r="89" spans="1:7">
      <c r="A89" s="223" t="s">
        <v>213</v>
      </c>
      <c r="B89" s="223" t="s">
        <v>214</v>
      </c>
      <c r="C89" s="223" t="s">
        <v>215</v>
      </c>
      <c r="D89" s="223" t="s">
        <v>14</v>
      </c>
      <c r="E89" s="223" t="s">
        <v>665</v>
      </c>
      <c r="F89" s="223" t="s">
        <v>689</v>
      </c>
      <c r="G89" s="224">
        <v>0.98164744999999998</v>
      </c>
    </row>
    <row r="90" spans="1:7">
      <c r="A90" s="223" t="s">
        <v>213</v>
      </c>
      <c r="B90" s="223" t="s">
        <v>214</v>
      </c>
      <c r="C90" s="223" t="s">
        <v>215</v>
      </c>
      <c r="D90" s="223" t="s">
        <v>14</v>
      </c>
      <c r="E90" s="223" t="s">
        <v>665</v>
      </c>
      <c r="F90" s="223" t="s">
        <v>467</v>
      </c>
      <c r="G90" s="224">
        <v>2.9544698999999999</v>
      </c>
    </row>
    <row r="91" spans="1:7">
      <c r="A91" s="223" t="s">
        <v>213</v>
      </c>
      <c r="B91" s="223" t="s">
        <v>214</v>
      </c>
      <c r="C91" s="223" t="s">
        <v>215</v>
      </c>
      <c r="D91" s="223" t="s">
        <v>14</v>
      </c>
      <c r="E91" s="223" t="s">
        <v>665</v>
      </c>
      <c r="F91" s="223" t="s">
        <v>690</v>
      </c>
      <c r="G91" s="224">
        <v>0.97706079000000001</v>
      </c>
    </row>
    <row r="92" spans="1:7">
      <c r="A92" s="223" t="s">
        <v>213</v>
      </c>
      <c r="B92" s="223" t="s">
        <v>214</v>
      </c>
      <c r="C92" s="223" t="s">
        <v>215</v>
      </c>
      <c r="D92" s="223" t="s">
        <v>14</v>
      </c>
      <c r="E92" s="223" t="s">
        <v>665</v>
      </c>
      <c r="F92" s="223" t="s">
        <v>468</v>
      </c>
      <c r="G92" s="224">
        <v>55.705446299999998</v>
      </c>
    </row>
    <row r="93" spans="1:7">
      <c r="A93" s="223" t="s">
        <v>213</v>
      </c>
      <c r="B93" s="223" t="s">
        <v>214</v>
      </c>
      <c r="C93" s="223" t="s">
        <v>215</v>
      </c>
      <c r="D93" s="223" t="s">
        <v>14</v>
      </c>
      <c r="E93" s="223" t="s">
        <v>665</v>
      </c>
      <c r="F93" s="223" t="s">
        <v>691</v>
      </c>
      <c r="G93" s="224">
        <v>0.98164914999999997</v>
      </c>
    </row>
    <row r="94" spans="1:7">
      <c r="A94" s="223" t="s">
        <v>213</v>
      </c>
      <c r="B94" s="223" t="s">
        <v>214</v>
      </c>
      <c r="C94" s="223" t="s">
        <v>215</v>
      </c>
      <c r="D94" s="223" t="s">
        <v>14</v>
      </c>
      <c r="E94" s="223" t="s">
        <v>665</v>
      </c>
      <c r="F94" s="223" t="s">
        <v>692</v>
      </c>
      <c r="G94" s="224">
        <v>0.97839229000000005</v>
      </c>
    </row>
    <row r="95" spans="1:7">
      <c r="A95" s="223" t="s">
        <v>213</v>
      </c>
      <c r="B95" s="223" t="s">
        <v>214</v>
      </c>
      <c r="C95" s="223" t="s">
        <v>215</v>
      </c>
      <c r="D95" s="223" t="s">
        <v>14</v>
      </c>
      <c r="E95" s="223" t="s">
        <v>665</v>
      </c>
      <c r="F95" s="223" t="s">
        <v>693</v>
      </c>
      <c r="G95" s="224">
        <v>0.97953632999999996</v>
      </c>
    </row>
    <row r="96" spans="1:7">
      <c r="A96" s="223" t="s">
        <v>213</v>
      </c>
      <c r="B96" s="223" t="s">
        <v>214</v>
      </c>
      <c r="C96" s="223" t="s">
        <v>215</v>
      </c>
      <c r="D96" s="223" t="s">
        <v>14</v>
      </c>
      <c r="E96" s="223" t="s">
        <v>665</v>
      </c>
      <c r="F96" s="223" t="s">
        <v>326</v>
      </c>
      <c r="G96" s="224">
        <v>3.2942555800000002</v>
      </c>
    </row>
    <row r="97" spans="1:7">
      <c r="A97" s="223" t="s">
        <v>213</v>
      </c>
      <c r="B97" s="223" t="s">
        <v>214</v>
      </c>
      <c r="C97" s="223" t="s">
        <v>215</v>
      </c>
      <c r="D97" s="223" t="s">
        <v>14</v>
      </c>
      <c r="E97" s="223" t="s">
        <v>665</v>
      </c>
      <c r="F97" s="223" t="s">
        <v>327</v>
      </c>
      <c r="G97" s="224">
        <v>29.718810040000001</v>
      </c>
    </row>
    <row r="98" spans="1:7">
      <c r="A98" s="223" t="s">
        <v>213</v>
      </c>
      <c r="B98" s="223" t="s">
        <v>214</v>
      </c>
      <c r="C98" s="223" t="s">
        <v>215</v>
      </c>
      <c r="D98" s="223" t="s">
        <v>14</v>
      </c>
      <c r="E98" s="223" t="s">
        <v>665</v>
      </c>
      <c r="F98" s="223" t="s">
        <v>694</v>
      </c>
      <c r="G98" s="224">
        <v>1.62985672</v>
      </c>
    </row>
    <row r="99" spans="1:7">
      <c r="A99" s="223" t="s">
        <v>213</v>
      </c>
      <c r="B99" s="223" t="s">
        <v>214</v>
      </c>
      <c r="C99" s="223" t="s">
        <v>215</v>
      </c>
      <c r="D99" s="223" t="s">
        <v>14</v>
      </c>
      <c r="E99" s="223" t="s">
        <v>665</v>
      </c>
      <c r="F99" s="223" t="s">
        <v>695</v>
      </c>
      <c r="G99" s="224">
        <v>0.98002155999999996</v>
      </c>
    </row>
    <row r="100" spans="1:7">
      <c r="A100" s="223" t="s">
        <v>213</v>
      </c>
      <c r="B100" s="223" t="s">
        <v>214</v>
      </c>
      <c r="C100" s="223" t="s">
        <v>215</v>
      </c>
      <c r="D100" s="223" t="s">
        <v>14</v>
      </c>
      <c r="E100" s="223" t="s">
        <v>665</v>
      </c>
      <c r="F100" s="223" t="s">
        <v>469</v>
      </c>
      <c r="G100" s="224">
        <v>2.2957641400000002</v>
      </c>
    </row>
    <row r="101" spans="1:7">
      <c r="A101" s="223" t="s">
        <v>213</v>
      </c>
      <c r="B101" s="223" t="s">
        <v>214</v>
      </c>
      <c r="C101" s="223" t="s">
        <v>215</v>
      </c>
      <c r="D101" s="223" t="s">
        <v>14</v>
      </c>
      <c r="E101" s="223" t="s">
        <v>665</v>
      </c>
      <c r="F101" s="223" t="s">
        <v>329</v>
      </c>
      <c r="G101" s="224">
        <v>2.4700327799999999</v>
      </c>
    </row>
    <row r="102" spans="1:7">
      <c r="A102" s="223" t="s">
        <v>213</v>
      </c>
      <c r="B102" s="223" t="s">
        <v>214</v>
      </c>
      <c r="C102" s="223" t="s">
        <v>215</v>
      </c>
      <c r="D102" s="223" t="s">
        <v>14</v>
      </c>
      <c r="E102" s="223" t="s">
        <v>665</v>
      </c>
      <c r="F102" s="223" t="s">
        <v>330</v>
      </c>
      <c r="G102" s="224">
        <v>1.6453670899999999</v>
      </c>
    </row>
    <row r="103" spans="1:7">
      <c r="A103" s="223" t="s">
        <v>213</v>
      </c>
      <c r="B103" s="223" t="s">
        <v>214</v>
      </c>
      <c r="C103" s="223" t="s">
        <v>215</v>
      </c>
      <c r="D103" s="223" t="s">
        <v>14</v>
      </c>
      <c r="E103" s="223" t="s">
        <v>665</v>
      </c>
      <c r="F103" s="223" t="s">
        <v>696</v>
      </c>
      <c r="G103" s="224">
        <v>0.98002155999999996</v>
      </c>
    </row>
    <row r="104" spans="1:7">
      <c r="A104" s="223" t="s">
        <v>213</v>
      </c>
      <c r="B104" s="223" t="s">
        <v>214</v>
      </c>
      <c r="C104" s="223" t="s">
        <v>215</v>
      </c>
      <c r="D104" s="223" t="s">
        <v>14</v>
      </c>
      <c r="E104" s="223" t="s">
        <v>665</v>
      </c>
      <c r="F104" s="223" t="s">
        <v>331</v>
      </c>
      <c r="G104" s="224">
        <v>3.3083183699999998</v>
      </c>
    </row>
    <row r="105" spans="1:7">
      <c r="A105" s="223" t="s">
        <v>213</v>
      </c>
      <c r="B105" s="223" t="s">
        <v>214</v>
      </c>
      <c r="C105" s="223" t="s">
        <v>215</v>
      </c>
      <c r="D105" s="223" t="s">
        <v>14</v>
      </c>
      <c r="E105" s="223" t="s">
        <v>665</v>
      </c>
      <c r="F105" s="223" t="s">
        <v>471</v>
      </c>
      <c r="G105" s="224">
        <v>0.98367378000000005</v>
      </c>
    </row>
    <row r="106" spans="1:7">
      <c r="A106" s="223" t="s">
        <v>213</v>
      </c>
      <c r="B106" s="223" t="s">
        <v>214</v>
      </c>
      <c r="C106" s="223" t="s">
        <v>215</v>
      </c>
      <c r="D106" s="223" t="s">
        <v>14</v>
      </c>
      <c r="E106" s="223" t="s">
        <v>665</v>
      </c>
      <c r="F106" s="223" t="s">
        <v>697</v>
      </c>
      <c r="G106" s="224">
        <v>0.97791402999999999</v>
      </c>
    </row>
    <row r="107" spans="1:7">
      <c r="A107" s="223" t="s">
        <v>213</v>
      </c>
      <c r="B107" s="223" t="s">
        <v>214</v>
      </c>
      <c r="C107" s="223" t="s">
        <v>215</v>
      </c>
      <c r="D107" s="223" t="s">
        <v>14</v>
      </c>
      <c r="E107" s="223" t="s">
        <v>665</v>
      </c>
      <c r="F107" s="223" t="s">
        <v>698</v>
      </c>
      <c r="G107" s="224">
        <v>0.97706079000000001</v>
      </c>
    </row>
    <row r="108" spans="1:7">
      <c r="A108" s="223" t="s">
        <v>213</v>
      </c>
      <c r="B108" s="223" t="s">
        <v>214</v>
      </c>
      <c r="C108" s="223" t="s">
        <v>215</v>
      </c>
      <c r="D108" s="223" t="s">
        <v>14</v>
      </c>
      <c r="E108" s="223" t="s">
        <v>665</v>
      </c>
      <c r="F108" s="223" t="s">
        <v>332</v>
      </c>
      <c r="G108" s="224">
        <v>2.2906848399999999</v>
      </c>
    </row>
    <row r="109" spans="1:7">
      <c r="A109" s="223" t="s">
        <v>213</v>
      </c>
      <c r="B109" s="223" t="s">
        <v>214</v>
      </c>
      <c r="C109" s="223" t="s">
        <v>215</v>
      </c>
      <c r="D109" s="223" t="s">
        <v>14</v>
      </c>
      <c r="E109" s="223" t="s">
        <v>665</v>
      </c>
      <c r="F109" s="223" t="s">
        <v>250</v>
      </c>
      <c r="G109" s="224">
        <v>1.4922049900000001</v>
      </c>
    </row>
    <row r="110" spans="1:7">
      <c r="A110" s="223" t="s">
        <v>213</v>
      </c>
      <c r="B110" s="223" t="s">
        <v>214</v>
      </c>
      <c r="C110" s="223" t="s">
        <v>215</v>
      </c>
      <c r="D110" s="223" t="s">
        <v>14</v>
      </c>
      <c r="E110" s="223" t="s">
        <v>665</v>
      </c>
      <c r="F110" s="223" t="s">
        <v>251</v>
      </c>
      <c r="G110" s="224">
        <v>33.11120116</v>
      </c>
    </row>
    <row r="111" spans="1:7">
      <c r="A111" s="223" t="s">
        <v>213</v>
      </c>
      <c r="B111" s="223" t="s">
        <v>214</v>
      </c>
      <c r="C111" s="223" t="s">
        <v>215</v>
      </c>
      <c r="D111" s="223" t="s">
        <v>14</v>
      </c>
      <c r="E111" s="223" t="s">
        <v>665</v>
      </c>
      <c r="F111" s="223" t="s">
        <v>252</v>
      </c>
      <c r="G111" s="224">
        <v>5.448E-5</v>
      </c>
    </row>
    <row r="112" spans="1:7">
      <c r="A112" s="223" t="s">
        <v>213</v>
      </c>
      <c r="B112" s="223" t="s">
        <v>214</v>
      </c>
      <c r="C112" s="223" t="s">
        <v>215</v>
      </c>
      <c r="D112" s="223" t="s">
        <v>14</v>
      </c>
      <c r="E112" s="223" t="s">
        <v>665</v>
      </c>
      <c r="F112" s="223" t="s">
        <v>472</v>
      </c>
      <c r="G112" s="224">
        <v>1.2684127599999999</v>
      </c>
    </row>
    <row r="113" spans="1:7">
      <c r="A113" s="223" t="s">
        <v>213</v>
      </c>
      <c r="B113" s="223" t="s">
        <v>214</v>
      </c>
      <c r="C113" s="223" t="s">
        <v>215</v>
      </c>
      <c r="D113" s="223" t="s">
        <v>14</v>
      </c>
      <c r="E113" s="223" t="s">
        <v>665</v>
      </c>
      <c r="F113" s="223" t="s">
        <v>699</v>
      </c>
      <c r="G113" s="224">
        <v>0.97888326999999997</v>
      </c>
    </row>
    <row r="114" spans="1:7">
      <c r="A114" s="223" t="s">
        <v>213</v>
      </c>
      <c r="B114" s="223" t="s">
        <v>214</v>
      </c>
      <c r="C114" s="223" t="s">
        <v>215</v>
      </c>
      <c r="D114" s="223" t="s">
        <v>14</v>
      </c>
      <c r="E114" s="223" t="s">
        <v>665</v>
      </c>
      <c r="F114" s="223" t="s">
        <v>473</v>
      </c>
      <c r="G114" s="224">
        <v>23.99660012</v>
      </c>
    </row>
    <row r="115" spans="1:7">
      <c r="A115" s="223" t="s">
        <v>213</v>
      </c>
      <c r="B115" s="223" t="s">
        <v>214</v>
      </c>
      <c r="C115" s="223" t="s">
        <v>215</v>
      </c>
      <c r="D115" s="223" t="s">
        <v>14</v>
      </c>
      <c r="E115" s="223" t="s">
        <v>665</v>
      </c>
      <c r="F115" s="223" t="s">
        <v>474</v>
      </c>
      <c r="G115" s="224">
        <v>1.9654692199999999</v>
      </c>
    </row>
    <row r="116" spans="1:7">
      <c r="A116" s="223" t="s">
        <v>213</v>
      </c>
      <c r="B116" s="223" t="s">
        <v>214</v>
      </c>
      <c r="C116" s="223" t="s">
        <v>215</v>
      </c>
      <c r="D116" s="223" t="s">
        <v>14</v>
      </c>
      <c r="E116" s="223" t="s">
        <v>665</v>
      </c>
      <c r="F116" s="223" t="s">
        <v>475</v>
      </c>
      <c r="G116" s="224">
        <v>33.088524560000003</v>
      </c>
    </row>
    <row r="117" spans="1:7">
      <c r="A117" s="223" t="s">
        <v>213</v>
      </c>
      <c r="B117" s="223" t="s">
        <v>214</v>
      </c>
      <c r="C117" s="223" t="s">
        <v>215</v>
      </c>
      <c r="D117" s="223" t="s">
        <v>14</v>
      </c>
      <c r="E117" s="223" t="s">
        <v>665</v>
      </c>
      <c r="F117" s="223" t="s">
        <v>476</v>
      </c>
      <c r="G117" s="224">
        <v>14.07551202</v>
      </c>
    </row>
    <row r="118" spans="1:7">
      <c r="A118" s="223" t="s">
        <v>213</v>
      </c>
      <c r="B118" s="223" t="s">
        <v>214</v>
      </c>
      <c r="C118" s="223" t="s">
        <v>215</v>
      </c>
      <c r="D118" s="223" t="s">
        <v>14</v>
      </c>
      <c r="E118" s="223" t="s">
        <v>665</v>
      </c>
      <c r="F118" s="223" t="s">
        <v>255</v>
      </c>
      <c r="G118" s="224">
        <v>0.99329814999999999</v>
      </c>
    </row>
    <row r="119" spans="1:7">
      <c r="A119" s="223" t="s">
        <v>213</v>
      </c>
      <c r="B119" s="223" t="s">
        <v>214</v>
      </c>
      <c r="C119" s="223" t="s">
        <v>215</v>
      </c>
      <c r="D119" s="223" t="s">
        <v>14</v>
      </c>
      <c r="E119" s="223" t="s">
        <v>665</v>
      </c>
      <c r="F119" s="223" t="s">
        <v>700</v>
      </c>
      <c r="G119" s="224">
        <v>0.98002155999999996</v>
      </c>
    </row>
    <row r="120" spans="1:7">
      <c r="A120" s="223" t="s">
        <v>213</v>
      </c>
      <c r="B120" s="223" t="s">
        <v>214</v>
      </c>
      <c r="C120" s="223" t="s">
        <v>215</v>
      </c>
      <c r="D120" s="223" t="s">
        <v>14</v>
      </c>
      <c r="E120" s="223" t="s">
        <v>665</v>
      </c>
      <c r="F120" s="223" t="s">
        <v>701</v>
      </c>
      <c r="G120" s="224">
        <v>59.68127527</v>
      </c>
    </row>
    <row r="121" spans="1:7">
      <c r="A121" s="223" t="s">
        <v>213</v>
      </c>
      <c r="B121" s="223" t="s">
        <v>214</v>
      </c>
      <c r="C121" s="223" t="s">
        <v>215</v>
      </c>
      <c r="D121" s="223" t="s">
        <v>14</v>
      </c>
      <c r="E121" s="223" t="s">
        <v>665</v>
      </c>
      <c r="F121" s="223" t="s">
        <v>702</v>
      </c>
      <c r="G121" s="224">
        <v>81.812202229999997</v>
      </c>
    </row>
    <row r="122" spans="1:7">
      <c r="A122" s="223" t="s">
        <v>213</v>
      </c>
      <c r="B122" s="223" t="s">
        <v>214</v>
      </c>
      <c r="C122" s="223" t="s">
        <v>215</v>
      </c>
      <c r="D122" s="223" t="s">
        <v>14</v>
      </c>
      <c r="E122" s="223" t="s">
        <v>665</v>
      </c>
      <c r="F122" s="223" t="s">
        <v>703</v>
      </c>
      <c r="G122" s="224">
        <v>0.97706079000000001</v>
      </c>
    </row>
    <row r="123" spans="1:7">
      <c r="A123" s="223" t="s">
        <v>213</v>
      </c>
      <c r="B123" s="223" t="s">
        <v>214</v>
      </c>
      <c r="C123" s="223" t="s">
        <v>215</v>
      </c>
      <c r="D123" s="223" t="s">
        <v>14</v>
      </c>
      <c r="E123" s="223" t="s">
        <v>665</v>
      </c>
      <c r="F123" s="223" t="s">
        <v>333</v>
      </c>
      <c r="G123" s="224">
        <v>32.880719399999997</v>
      </c>
    </row>
    <row r="124" spans="1:7">
      <c r="A124" s="223" t="s">
        <v>213</v>
      </c>
      <c r="B124" s="223" t="s">
        <v>214</v>
      </c>
      <c r="C124" s="223" t="s">
        <v>215</v>
      </c>
      <c r="D124" s="223" t="s">
        <v>14</v>
      </c>
      <c r="E124" s="223" t="s">
        <v>665</v>
      </c>
      <c r="F124" s="223" t="s">
        <v>704</v>
      </c>
      <c r="G124" s="224">
        <v>0.97953632999999996</v>
      </c>
    </row>
    <row r="125" spans="1:7">
      <c r="A125" s="223" t="s">
        <v>213</v>
      </c>
      <c r="B125" s="223" t="s">
        <v>214</v>
      </c>
      <c r="C125" s="223" t="s">
        <v>215</v>
      </c>
      <c r="D125" s="223" t="s">
        <v>14</v>
      </c>
      <c r="E125" s="223" t="s">
        <v>665</v>
      </c>
      <c r="F125" s="223" t="s">
        <v>705</v>
      </c>
      <c r="G125" s="224">
        <v>0.97888326999999997</v>
      </c>
    </row>
    <row r="126" spans="1:7">
      <c r="A126" s="223" t="s">
        <v>213</v>
      </c>
      <c r="B126" s="223" t="s">
        <v>214</v>
      </c>
      <c r="C126" s="223" t="s">
        <v>215</v>
      </c>
      <c r="D126" s="223" t="s">
        <v>14</v>
      </c>
      <c r="E126" s="223" t="s">
        <v>665</v>
      </c>
      <c r="F126" s="223" t="s">
        <v>706</v>
      </c>
      <c r="G126" s="224">
        <v>3.2597099999999999E-3</v>
      </c>
    </row>
    <row r="127" spans="1:7">
      <c r="A127" s="223" t="s">
        <v>213</v>
      </c>
      <c r="B127" s="223" t="s">
        <v>214</v>
      </c>
      <c r="C127" s="223" t="s">
        <v>215</v>
      </c>
      <c r="D127" s="223" t="s">
        <v>14</v>
      </c>
      <c r="E127" s="223" t="s">
        <v>665</v>
      </c>
      <c r="F127" s="223" t="s">
        <v>707</v>
      </c>
      <c r="G127" s="224">
        <v>0.97706079000000001</v>
      </c>
    </row>
    <row r="128" spans="1:7">
      <c r="A128" s="223" t="s">
        <v>213</v>
      </c>
      <c r="B128" s="223" t="s">
        <v>214</v>
      </c>
      <c r="C128" s="223" t="s">
        <v>215</v>
      </c>
      <c r="D128" s="223" t="s">
        <v>14</v>
      </c>
      <c r="E128" s="223" t="s">
        <v>665</v>
      </c>
      <c r="F128" s="223" t="s">
        <v>334</v>
      </c>
      <c r="G128" s="224">
        <v>1.64719175</v>
      </c>
    </row>
    <row r="129" spans="1:7">
      <c r="A129" s="223" t="s">
        <v>213</v>
      </c>
      <c r="B129" s="223" t="s">
        <v>214</v>
      </c>
      <c r="C129" s="223" t="s">
        <v>215</v>
      </c>
      <c r="D129" s="223" t="s">
        <v>14</v>
      </c>
      <c r="E129" s="223" t="s">
        <v>665</v>
      </c>
      <c r="F129" s="223" t="s">
        <v>256</v>
      </c>
      <c r="G129" s="224">
        <v>0.37155004000000003</v>
      </c>
    </row>
    <row r="130" spans="1:7">
      <c r="A130" s="223" t="s">
        <v>213</v>
      </c>
      <c r="B130" s="223" t="s">
        <v>214</v>
      </c>
      <c r="C130" s="223" t="s">
        <v>215</v>
      </c>
      <c r="D130" s="223" t="s">
        <v>14</v>
      </c>
      <c r="E130" s="223" t="s">
        <v>665</v>
      </c>
      <c r="F130" s="223" t="s">
        <v>257</v>
      </c>
      <c r="G130" s="224">
        <v>8.3504825399999998</v>
      </c>
    </row>
    <row r="131" spans="1:7">
      <c r="A131" s="223" t="s">
        <v>213</v>
      </c>
      <c r="B131" s="223" t="s">
        <v>214</v>
      </c>
      <c r="C131" s="223" t="s">
        <v>215</v>
      </c>
      <c r="D131" s="223" t="s">
        <v>14</v>
      </c>
      <c r="E131" s="223" t="s">
        <v>665</v>
      </c>
      <c r="F131" s="223" t="s">
        <v>336</v>
      </c>
      <c r="G131" s="224">
        <v>0.99126961999999996</v>
      </c>
    </row>
    <row r="132" spans="1:7">
      <c r="A132" s="223" t="s">
        <v>213</v>
      </c>
      <c r="B132" s="223" t="s">
        <v>214</v>
      </c>
      <c r="C132" s="223" t="s">
        <v>215</v>
      </c>
      <c r="D132" s="223" t="s">
        <v>14</v>
      </c>
      <c r="E132" s="223" t="s">
        <v>665</v>
      </c>
      <c r="F132" s="223" t="s">
        <v>708</v>
      </c>
      <c r="G132" s="224">
        <v>0.97920795000000005</v>
      </c>
    </row>
    <row r="133" spans="1:7">
      <c r="A133" s="223" t="s">
        <v>213</v>
      </c>
      <c r="B133" s="223" t="s">
        <v>214</v>
      </c>
      <c r="C133" s="223" t="s">
        <v>215</v>
      </c>
      <c r="D133" s="223" t="s">
        <v>14</v>
      </c>
      <c r="E133" s="223" t="s">
        <v>665</v>
      </c>
      <c r="F133" s="223" t="s">
        <v>709</v>
      </c>
      <c r="G133" s="224">
        <v>0.98051555999999995</v>
      </c>
    </row>
    <row r="134" spans="1:7">
      <c r="A134" s="223" t="s">
        <v>213</v>
      </c>
      <c r="B134" s="223" t="s">
        <v>214</v>
      </c>
      <c r="C134" s="223" t="s">
        <v>215</v>
      </c>
      <c r="D134" s="223" t="s">
        <v>14</v>
      </c>
      <c r="E134" s="223" t="s">
        <v>665</v>
      </c>
      <c r="F134" s="223" t="s">
        <v>477</v>
      </c>
      <c r="G134" s="224">
        <v>0.98722958999999999</v>
      </c>
    </row>
    <row r="135" spans="1:7">
      <c r="A135" s="223" t="s">
        <v>213</v>
      </c>
      <c r="B135" s="223" t="s">
        <v>214</v>
      </c>
      <c r="C135" s="223" t="s">
        <v>215</v>
      </c>
      <c r="D135" s="223" t="s">
        <v>14</v>
      </c>
      <c r="E135" s="223" t="s">
        <v>665</v>
      </c>
      <c r="F135" s="223" t="s">
        <v>478</v>
      </c>
      <c r="G135" s="224">
        <v>1.9728210100000001</v>
      </c>
    </row>
    <row r="136" spans="1:7">
      <c r="A136" s="223" t="s">
        <v>213</v>
      </c>
      <c r="B136" s="223" t="s">
        <v>214</v>
      </c>
      <c r="C136" s="223" t="s">
        <v>215</v>
      </c>
      <c r="D136" s="223" t="s">
        <v>14</v>
      </c>
      <c r="E136" s="223" t="s">
        <v>665</v>
      </c>
      <c r="F136" s="223" t="s">
        <v>479</v>
      </c>
      <c r="G136" s="224">
        <v>38.444844240000002</v>
      </c>
    </row>
    <row r="137" spans="1:7">
      <c r="A137" s="223" t="s">
        <v>213</v>
      </c>
      <c r="B137" s="223" t="s">
        <v>214</v>
      </c>
      <c r="C137" s="223" t="s">
        <v>215</v>
      </c>
      <c r="D137" s="223" t="s">
        <v>14</v>
      </c>
      <c r="E137" s="223" t="s">
        <v>665</v>
      </c>
      <c r="F137" s="223" t="s">
        <v>710</v>
      </c>
      <c r="G137" s="224">
        <v>0.97706079000000001</v>
      </c>
    </row>
    <row r="138" spans="1:7">
      <c r="A138" s="223" t="s">
        <v>213</v>
      </c>
      <c r="B138" s="223" t="s">
        <v>214</v>
      </c>
      <c r="C138" s="223" t="s">
        <v>215</v>
      </c>
      <c r="D138" s="223" t="s">
        <v>14</v>
      </c>
      <c r="E138" s="223" t="s">
        <v>665</v>
      </c>
      <c r="F138" s="223" t="s">
        <v>258</v>
      </c>
      <c r="G138" s="224">
        <v>0.99486848999999999</v>
      </c>
    </row>
    <row r="139" spans="1:7">
      <c r="A139" s="223" t="s">
        <v>213</v>
      </c>
      <c r="B139" s="223" t="s">
        <v>214</v>
      </c>
      <c r="C139" s="223" t="s">
        <v>215</v>
      </c>
      <c r="D139" s="223" t="s">
        <v>14</v>
      </c>
      <c r="E139" s="223" t="s">
        <v>665</v>
      </c>
      <c r="F139" s="223" t="s">
        <v>480</v>
      </c>
      <c r="G139" s="224">
        <v>0.98621524999999999</v>
      </c>
    </row>
    <row r="140" spans="1:7">
      <c r="A140" s="223" t="s">
        <v>213</v>
      </c>
      <c r="B140" s="223" t="s">
        <v>214</v>
      </c>
      <c r="C140" s="223" t="s">
        <v>215</v>
      </c>
      <c r="D140" s="223" t="s">
        <v>14</v>
      </c>
      <c r="E140" s="223" t="s">
        <v>665</v>
      </c>
      <c r="F140" s="223" t="s">
        <v>711</v>
      </c>
      <c r="G140" s="224">
        <v>0.97839229000000005</v>
      </c>
    </row>
    <row r="141" spans="1:7">
      <c r="A141" s="223" t="s">
        <v>213</v>
      </c>
      <c r="B141" s="223" t="s">
        <v>214</v>
      </c>
      <c r="C141" s="223" t="s">
        <v>215</v>
      </c>
      <c r="D141" s="223" t="s">
        <v>14</v>
      </c>
      <c r="E141" s="223" t="s">
        <v>665</v>
      </c>
      <c r="F141" s="223" t="s">
        <v>338</v>
      </c>
      <c r="G141" s="224">
        <v>4.5072423500000003</v>
      </c>
    </row>
    <row r="142" spans="1:7">
      <c r="A142" s="223" t="s">
        <v>213</v>
      </c>
      <c r="B142" s="223" t="s">
        <v>214</v>
      </c>
      <c r="C142" s="223" t="s">
        <v>215</v>
      </c>
      <c r="D142" s="223" t="s">
        <v>14</v>
      </c>
      <c r="E142" s="223" t="s">
        <v>665</v>
      </c>
      <c r="F142" s="223" t="s">
        <v>339</v>
      </c>
      <c r="G142" s="224">
        <v>13.7693861</v>
      </c>
    </row>
    <row r="143" spans="1:7">
      <c r="A143" s="223" t="s">
        <v>213</v>
      </c>
      <c r="B143" s="223" t="s">
        <v>214</v>
      </c>
      <c r="C143" s="223" t="s">
        <v>215</v>
      </c>
      <c r="D143" s="223" t="s">
        <v>14</v>
      </c>
      <c r="E143" s="223" t="s">
        <v>665</v>
      </c>
      <c r="F143" s="223" t="s">
        <v>260</v>
      </c>
      <c r="G143" s="224">
        <v>0.99329814999999999</v>
      </c>
    </row>
    <row r="144" spans="1:7">
      <c r="A144" s="223" t="s">
        <v>213</v>
      </c>
      <c r="B144" s="223" t="s">
        <v>214</v>
      </c>
      <c r="C144" s="223" t="s">
        <v>215</v>
      </c>
      <c r="D144" s="223" t="s">
        <v>14</v>
      </c>
      <c r="E144" s="223" t="s">
        <v>665</v>
      </c>
      <c r="F144" s="223" t="s">
        <v>712</v>
      </c>
      <c r="G144" s="224">
        <v>1.30577623</v>
      </c>
    </row>
    <row r="145" spans="1:7">
      <c r="A145" s="223" t="s">
        <v>213</v>
      </c>
      <c r="B145" s="223" t="s">
        <v>214</v>
      </c>
      <c r="C145" s="223" t="s">
        <v>215</v>
      </c>
      <c r="D145" s="223" t="s">
        <v>14</v>
      </c>
      <c r="E145" s="223" t="s">
        <v>665</v>
      </c>
      <c r="F145" s="223" t="s">
        <v>713</v>
      </c>
      <c r="G145" s="224">
        <v>0.97839229000000005</v>
      </c>
    </row>
    <row r="146" spans="1:7">
      <c r="A146" s="223" t="s">
        <v>213</v>
      </c>
      <c r="B146" s="223" t="s">
        <v>214</v>
      </c>
      <c r="C146" s="223" t="s">
        <v>215</v>
      </c>
      <c r="D146" s="223" t="s">
        <v>14</v>
      </c>
      <c r="E146" s="223" t="s">
        <v>665</v>
      </c>
      <c r="F146" s="223" t="s">
        <v>714</v>
      </c>
      <c r="G146" s="224">
        <v>6.5334770899999999</v>
      </c>
    </row>
    <row r="147" spans="1:7">
      <c r="A147" s="223" t="s">
        <v>213</v>
      </c>
      <c r="B147" s="223" t="s">
        <v>214</v>
      </c>
      <c r="C147" s="223" t="s">
        <v>215</v>
      </c>
      <c r="D147" s="223" t="s">
        <v>14</v>
      </c>
      <c r="E147" s="223" t="s">
        <v>665</v>
      </c>
      <c r="F147" s="223" t="s">
        <v>261</v>
      </c>
      <c r="G147" s="224">
        <v>65.478089449999999</v>
      </c>
    </row>
    <row r="148" spans="1:7">
      <c r="A148" s="223" t="s">
        <v>213</v>
      </c>
      <c r="B148" s="223" t="s">
        <v>214</v>
      </c>
      <c r="C148" s="223" t="s">
        <v>215</v>
      </c>
      <c r="D148" s="223" t="s">
        <v>14</v>
      </c>
      <c r="E148" s="223" t="s">
        <v>665</v>
      </c>
      <c r="F148" s="223" t="s">
        <v>715</v>
      </c>
      <c r="G148" s="224">
        <v>0.98115578000000003</v>
      </c>
    </row>
    <row r="149" spans="1:7">
      <c r="A149" s="223" t="s">
        <v>213</v>
      </c>
      <c r="B149" s="223" t="s">
        <v>214</v>
      </c>
      <c r="C149" s="223" t="s">
        <v>215</v>
      </c>
      <c r="D149" s="223" t="s">
        <v>14</v>
      </c>
      <c r="E149" s="223" t="s">
        <v>665</v>
      </c>
      <c r="F149" s="223" t="s">
        <v>716</v>
      </c>
      <c r="G149" s="224">
        <v>0.97706079000000001</v>
      </c>
    </row>
    <row r="150" spans="1:7">
      <c r="A150" s="223" t="s">
        <v>213</v>
      </c>
      <c r="B150" s="223" t="s">
        <v>214</v>
      </c>
      <c r="C150" s="223" t="s">
        <v>215</v>
      </c>
      <c r="D150" s="223" t="s">
        <v>14</v>
      </c>
      <c r="E150" s="223" t="s">
        <v>665</v>
      </c>
      <c r="F150" s="223" t="s">
        <v>263</v>
      </c>
      <c r="G150" s="224">
        <v>0.99504906999999998</v>
      </c>
    </row>
    <row r="151" spans="1:7">
      <c r="A151" s="223" t="s">
        <v>213</v>
      </c>
      <c r="B151" s="223" t="s">
        <v>214</v>
      </c>
      <c r="C151" s="223" t="s">
        <v>215</v>
      </c>
      <c r="D151" s="223" t="s">
        <v>14</v>
      </c>
      <c r="E151" s="223" t="s">
        <v>665</v>
      </c>
      <c r="F151" s="223" t="s">
        <v>481</v>
      </c>
      <c r="G151" s="224">
        <v>0.98555614999999996</v>
      </c>
    </row>
    <row r="152" spans="1:7">
      <c r="A152" s="223" t="s">
        <v>213</v>
      </c>
      <c r="B152" s="223" t="s">
        <v>214</v>
      </c>
      <c r="C152" s="223" t="s">
        <v>215</v>
      </c>
      <c r="D152" s="223" t="s">
        <v>14</v>
      </c>
      <c r="E152" s="223" t="s">
        <v>665</v>
      </c>
      <c r="F152" s="223" t="s">
        <v>717</v>
      </c>
      <c r="G152" s="224">
        <v>0.97775608999999997</v>
      </c>
    </row>
    <row r="153" spans="1:7">
      <c r="A153" s="223" t="s">
        <v>213</v>
      </c>
      <c r="B153" s="223" t="s">
        <v>214</v>
      </c>
      <c r="C153" s="223" t="s">
        <v>215</v>
      </c>
      <c r="D153" s="223" t="s">
        <v>14</v>
      </c>
      <c r="E153" s="223" t="s">
        <v>665</v>
      </c>
      <c r="F153" s="223" t="s">
        <v>264</v>
      </c>
      <c r="G153" s="224">
        <v>13.06048447</v>
      </c>
    </row>
    <row r="154" spans="1:7">
      <c r="A154" s="223" t="s">
        <v>213</v>
      </c>
      <c r="B154" s="223" t="s">
        <v>214</v>
      </c>
      <c r="C154" s="223" t="s">
        <v>215</v>
      </c>
      <c r="D154" s="223" t="s">
        <v>14</v>
      </c>
      <c r="E154" s="223" t="s">
        <v>665</v>
      </c>
      <c r="F154" s="223" t="s">
        <v>718</v>
      </c>
      <c r="G154" s="224">
        <v>0.97706079000000001</v>
      </c>
    </row>
    <row r="155" spans="1:7">
      <c r="A155" s="223" t="s">
        <v>213</v>
      </c>
      <c r="B155" s="223" t="s">
        <v>214</v>
      </c>
      <c r="C155" s="223" t="s">
        <v>215</v>
      </c>
      <c r="D155" s="223" t="s">
        <v>14</v>
      </c>
      <c r="E155" s="223" t="s">
        <v>665</v>
      </c>
      <c r="F155" s="223" t="s">
        <v>342</v>
      </c>
      <c r="G155" s="224">
        <v>33.08833834</v>
      </c>
    </row>
    <row r="156" spans="1:7">
      <c r="A156" s="223" t="s">
        <v>213</v>
      </c>
      <c r="B156" s="223" t="s">
        <v>214</v>
      </c>
      <c r="C156" s="223" t="s">
        <v>215</v>
      </c>
      <c r="D156" s="223" t="s">
        <v>14</v>
      </c>
      <c r="E156" s="223" t="s">
        <v>665</v>
      </c>
      <c r="F156" s="223" t="s">
        <v>719</v>
      </c>
      <c r="G156" s="224">
        <v>1.7977898000000001</v>
      </c>
    </row>
    <row r="157" spans="1:7">
      <c r="A157" s="223" t="s">
        <v>213</v>
      </c>
      <c r="B157" s="223" t="s">
        <v>214</v>
      </c>
      <c r="C157" s="223" t="s">
        <v>215</v>
      </c>
      <c r="D157" s="223" t="s">
        <v>14</v>
      </c>
      <c r="E157" s="223" t="s">
        <v>665</v>
      </c>
      <c r="F157" s="223" t="s">
        <v>483</v>
      </c>
      <c r="G157" s="224">
        <v>6.78085307</v>
      </c>
    </row>
    <row r="158" spans="1:7">
      <c r="A158" s="223" t="s">
        <v>213</v>
      </c>
      <c r="B158" s="223" t="s">
        <v>214</v>
      </c>
      <c r="C158" s="223" t="s">
        <v>215</v>
      </c>
      <c r="D158" s="223" t="s">
        <v>14</v>
      </c>
      <c r="E158" s="223" t="s">
        <v>665</v>
      </c>
      <c r="F158" s="223" t="s">
        <v>266</v>
      </c>
      <c r="G158" s="224">
        <v>192.15616266000001</v>
      </c>
    </row>
    <row r="159" spans="1:7">
      <c r="A159" s="223" t="s">
        <v>213</v>
      </c>
      <c r="B159" s="223" t="s">
        <v>214</v>
      </c>
      <c r="C159" s="223" t="s">
        <v>215</v>
      </c>
      <c r="D159" s="223" t="s">
        <v>14</v>
      </c>
      <c r="E159" s="223" t="s">
        <v>665</v>
      </c>
      <c r="F159" s="223" t="s">
        <v>267</v>
      </c>
      <c r="G159" s="224">
        <v>1E-8</v>
      </c>
    </row>
    <row r="160" spans="1:7">
      <c r="A160" s="223" t="s">
        <v>213</v>
      </c>
      <c r="B160" s="223" t="s">
        <v>214</v>
      </c>
      <c r="C160" s="223" t="s">
        <v>215</v>
      </c>
      <c r="D160" s="223" t="s">
        <v>14</v>
      </c>
      <c r="E160" s="223" t="s">
        <v>665</v>
      </c>
      <c r="F160" s="223" t="s">
        <v>484</v>
      </c>
      <c r="G160" s="224">
        <v>0.98621524999999999</v>
      </c>
    </row>
    <row r="161" spans="1:7">
      <c r="A161" s="223" t="s">
        <v>213</v>
      </c>
      <c r="B161" s="223" t="s">
        <v>214</v>
      </c>
      <c r="C161" s="223" t="s">
        <v>215</v>
      </c>
      <c r="D161" s="223" t="s">
        <v>14</v>
      </c>
      <c r="E161" s="223" t="s">
        <v>665</v>
      </c>
      <c r="F161" s="223" t="s">
        <v>485</v>
      </c>
      <c r="G161" s="224">
        <v>2.37099715</v>
      </c>
    </row>
    <row r="162" spans="1:7">
      <c r="A162" s="223" t="s">
        <v>213</v>
      </c>
      <c r="B162" s="223" t="s">
        <v>214</v>
      </c>
      <c r="C162" s="223" t="s">
        <v>215</v>
      </c>
      <c r="D162" s="223" t="s">
        <v>14</v>
      </c>
      <c r="E162" s="223" t="s">
        <v>665</v>
      </c>
      <c r="F162" s="223" t="s">
        <v>268</v>
      </c>
      <c r="G162" s="224">
        <v>4.1245199999999996E-3</v>
      </c>
    </row>
    <row r="163" spans="1:7">
      <c r="A163" s="223" t="s">
        <v>213</v>
      </c>
      <c r="B163" s="223" t="s">
        <v>214</v>
      </c>
      <c r="C163" s="223" t="s">
        <v>215</v>
      </c>
      <c r="D163" s="223" t="s">
        <v>14</v>
      </c>
      <c r="E163" s="223" t="s">
        <v>665</v>
      </c>
      <c r="F163" s="223" t="s">
        <v>269</v>
      </c>
      <c r="G163" s="224">
        <v>242.66596530000001</v>
      </c>
    </row>
    <row r="164" spans="1:7">
      <c r="A164" s="223" t="s">
        <v>213</v>
      </c>
      <c r="B164" s="223" t="s">
        <v>214</v>
      </c>
      <c r="C164" s="223" t="s">
        <v>215</v>
      </c>
      <c r="D164" s="223" t="s">
        <v>14</v>
      </c>
      <c r="E164" s="223" t="s">
        <v>665</v>
      </c>
      <c r="F164" s="223" t="s">
        <v>720</v>
      </c>
      <c r="G164" s="224">
        <v>0.61880515999999997</v>
      </c>
    </row>
    <row r="165" spans="1:7">
      <c r="A165" s="223" t="s">
        <v>213</v>
      </c>
      <c r="B165" s="223" t="s">
        <v>214</v>
      </c>
      <c r="C165" s="223" t="s">
        <v>215</v>
      </c>
      <c r="D165" s="223" t="s">
        <v>14</v>
      </c>
      <c r="E165" s="223" t="s">
        <v>665</v>
      </c>
      <c r="F165" s="223" t="s">
        <v>343</v>
      </c>
      <c r="G165" s="224">
        <v>0.98894024999999997</v>
      </c>
    </row>
    <row r="166" spans="1:7">
      <c r="A166" s="223" t="s">
        <v>213</v>
      </c>
      <c r="B166" s="223" t="s">
        <v>214</v>
      </c>
      <c r="C166" s="223" t="s">
        <v>215</v>
      </c>
      <c r="D166" s="223" t="s">
        <v>14</v>
      </c>
      <c r="E166" s="223" t="s">
        <v>665</v>
      </c>
      <c r="F166" s="223" t="s">
        <v>344</v>
      </c>
      <c r="G166" s="224">
        <v>0.61934252000000001</v>
      </c>
    </row>
    <row r="167" spans="1:7">
      <c r="A167" s="223" t="s">
        <v>213</v>
      </c>
      <c r="B167" s="223" t="s">
        <v>214</v>
      </c>
      <c r="C167" s="223" t="s">
        <v>215</v>
      </c>
      <c r="D167" s="223" t="s">
        <v>14</v>
      </c>
      <c r="E167" s="223" t="s">
        <v>665</v>
      </c>
      <c r="F167" s="223" t="s">
        <v>271</v>
      </c>
      <c r="G167" s="224">
        <v>75.253198800000007</v>
      </c>
    </row>
    <row r="168" spans="1:7">
      <c r="A168" s="223" t="s">
        <v>213</v>
      </c>
      <c r="B168" s="223" t="s">
        <v>214</v>
      </c>
      <c r="C168" s="223" t="s">
        <v>215</v>
      </c>
      <c r="D168" s="223" t="s">
        <v>14</v>
      </c>
      <c r="E168" s="223" t="s">
        <v>665</v>
      </c>
      <c r="F168" s="223" t="s">
        <v>272</v>
      </c>
      <c r="G168" s="224">
        <v>180.29660475</v>
      </c>
    </row>
    <row r="169" spans="1:7">
      <c r="A169" s="223" t="s">
        <v>213</v>
      </c>
      <c r="B169" s="223" t="s">
        <v>214</v>
      </c>
      <c r="C169" s="223" t="s">
        <v>215</v>
      </c>
      <c r="D169" s="223" t="s">
        <v>14</v>
      </c>
      <c r="E169" s="223" t="s">
        <v>665</v>
      </c>
      <c r="F169" s="223" t="s">
        <v>296</v>
      </c>
      <c r="G169" s="224">
        <v>93.451498150000006</v>
      </c>
    </row>
    <row r="170" spans="1:7">
      <c r="A170" s="223" t="s">
        <v>213</v>
      </c>
      <c r="B170" s="223" t="s">
        <v>214</v>
      </c>
      <c r="C170" s="223" t="s">
        <v>215</v>
      </c>
      <c r="D170" s="223" t="s">
        <v>14</v>
      </c>
      <c r="E170" s="223" t="s">
        <v>665</v>
      </c>
      <c r="F170" s="223" t="s">
        <v>345</v>
      </c>
      <c r="G170" s="224">
        <v>1.48165397</v>
      </c>
    </row>
    <row r="171" spans="1:7">
      <c r="A171" s="223" t="s">
        <v>213</v>
      </c>
      <c r="B171" s="223" t="s">
        <v>214</v>
      </c>
      <c r="C171" s="223" t="s">
        <v>215</v>
      </c>
      <c r="D171" s="223" t="s">
        <v>14</v>
      </c>
      <c r="E171" s="223" t="s">
        <v>665</v>
      </c>
      <c r="F171" s="223" t="s">
        <v>346</v>
      </c>
      <c r="G171" s="224">
        <v>2E-8</v>
      </c>
    </row>
    <row r="172" spans="1:7">
      <c r="A172" s="223" t="s">
        <v>213</v>
      </c>
      <c r="B172" s="223" t="s">
        <v>214</v>
      </c>
      <c r="C172" s="223" t="s">
        <v>215</v>
      </c>
      <c r="D172" s="223" t="s">
        <v>14</v>
      </c>
      <c r="E172" s="223" t="s">
        <v>665</v>
      </c>
      <c r="F172" s="223" t="s">
        <v>273</v>
      </c>
      <c r="G172" s="224">
        <v>2.6506716199999998</v>
      </c>
    </row>
    <row r="173" spans="1:7">
      <c r="A173" s="223" t="s">
        <v>213</v>
      </c>
      <c r="B173" s="223" t="s">
        <v>214</v>
      </c>
      <c r="C173" s="223" t="s">
        <v>215</v>
      </c>
      <c r="D173" s="223" t="s">
        <v>14</v>
      </c>
      <c r="E173" s="223" t="s">
        <v>665</v>
      </c>
      <c r="F173" s="223" t="s">
        <v>274</v>
      </c>
      <c r="G173" s="224">
        <v>-4.0000000000000001E-8</v>
      </c>
    </row>
    <row r="174" spans="1:7">
      <c r="A174" s="223" t="s">
        <v>213</v>
      </c>
      <c r="B174" s="223" t="s">
        <v>214</v>
      </c>
      <c r="C174" s="223" t="s">
        <v>215</v>
      </c>
      <c r="D174" s="223" t="s">
        <v>14</v>
      </c>
      <c r="E174" s="223" t="s">
        <v>665</v>
      </c>
      <c r="F174" s="223" t="s">
        <v>721</v>
      </c>
      <c r="G174" s="224">
        <v>55.767188580000003</v>
      </c>
    </row>
    <row r="175" spans="1:7">
      <c r="A175" s="223" t="s">
        <v>213</v>
      </c>
      <c r="B175" s="223" t="s">
        <v>214</v>
      </c>
      <c r="C175" s="223" t="s">
        <v>215</v>
      </c>
      <c r="D175" s="223" t="s">
        <v>14</v>
      </c>
      <c r="E175" s="223" t="s">
        <v>665</v>
      </c>
      <c r="F175" s="223" t="s">
        <v>347</v>
      </c>
      <c r="G175" s="224">
        <v>0.98722025000000002</v>
      </c>
    </row>
    <row r="176" spans="1:7">
      <c r="A176" s="223" t="s">
        <v>213</v>
      </c>
      <c r="B176" s="223" t="s">
        <v>214</v>
      </c>
      <c r="C176" s="223" t="s">
        <v>215</v>
      </c>
      <c r="D176" s="223" t="s">
        <v>14</v>
      </c>
      <c r="E176" s="223" t="s">
        <v>665</v>
      </c>
      <c r="F176" s="223" t="s">
        <v>722</v>
      </c>
      <c r="G176" s="224">
        <v>1.6284346599999999</v>
      </c>
    </row>
    <row r="177" spans="1:7">
      <c r="A177" s="223" t="s">
        <v>213</v>
      </c>
      <c r="B177" s="223" t="s">
        <v>214</v>
      </c>
      <c r="C177" s="223" t="s">
        <v>215</v>
      </c>
      <c r="D177" s="223" t="s">
        <v>14</v>
      </c>
      <c r="E177" s="223" t="s">
        <v>665</v>
      </c>
      <c r="F177" s="223" t="s">
        <v>723</v>
      </c>
      <c r="G177" s="224">
        <v>-2E-8</v>
      </c>
    </row>
    <row r="178" spans="1:7">
      <c r="A178" s="223" t="s">
        <v>213</v>
      </c>
      <c r="B178" s="223" t="s">
        <v>214</v>
      </c>
      <c r="C178" s="223" t="s">
        <v>215</v>
      </c>
      <c r="D178" s="223" t="s">
        <v>14</v>
      </c>
      <c r="E178" s="223" t="s">
        <v>665</v>
      </c>
      <c r="F178" s="223" t="s">
        <v>724</v>
      </c>
      <c r="G178" s="224">
        <v>7.8413540800000003</v>
      </c>
    </row>
    <row r="179" spans="1:7">
      <c r="A179" s="223" t="s">
        <v>213</v>
      </c>
      <c r="B179" s="223" t="s">
        <v>214</v>
      </c>
      <c r="C179" s="223" t="s">
        <v>215</v>
      </c>
      <c r="D179" s="223" t="s">
        <v>14</v>
      </c>
      <c r="E179" s="223" t="s">
        <v>665</v>
      </c>
      <c r="F179" s="223" t="s">
        <v>725</v>
      </c>
      <c r="G179" s="224">
        <v>0.97839229000000005</v>
      </c>
    </row>
    <row r="180" spans="1:7">
      <c r="A180" s="223" t="s">
        <v>213</v>
      </c>
      <c r="B180" s="223" t="s">
        <v>214</v>
      </c>
      <c r="C180" s="223" t="s">
        <v>215</v>
      </c>
      <c r="D180" s="223" t="s">
        <v>14</v>
      </c>
      <c r="E180" s="223" t="s">
        <v>665</v>
      </c>
      <c r="F180" s="223" t="s">
        <v>726</v>
      </c>
      <c r="G180" s="224">
        <v>0.97706079000000001</v>
      </c>
    </row>
    <row r="181" spans="1:7">
      <c r="A181" s="223" t="s">
        <v>213</v>
      </c>
      <c r="B181" s="223" t="s">
        <v>214</v>
      </c>
      <c r="C181" s="223" t="s">
        <v>215</v>
      </c>
      <c r="D181" s="223" t="s">
        <v>14</v>
      </c>
      <c r="E181" s="223" t="s">
        <v>665</v>
      </c>
      <c r="F181" s="223" t="s">
        <v>348</v>
      </c>
      <c r="G181" s="224">
        <v>2.5128119</v>
      </c>
    </row>
    <row r="182" spans="1:7">
      <c r="A182" s="223" t="s">
        <v>213</v>
      </c>
      <c r="B182" s="223" t="s">
        <v>214</v>
      </c>
      <c r="C182" s="223" t="s">
        <v>215</v>
      </c>
      <c r="D182" s="223" t="s">
        <v>14</v>
      </c>
      <c r="E182" s="223" t="s">
        <v>665</v>
      </c>
      <c r="F182" s="223" t="s">
        <v>275</v>
      </c>
      <c r="G182" s="224">
        <v>133.94354296</v>
      </c>
    </row>
    <row r="183" spans="1:7">
      <c r="A183" s="223" t="s">
        <v>213</v>
      </c>
      <c r="B183" s="223" t="s">
        <v>214</v>
      </c>
      <c r="C183" s="223" t="s">
        <v>215</v>
      </c>
      <c r="D183" s="223" t="s">
        <v>14</v>
      </c>
      <c r="E183" s="223" t="s">
        <v>665</v>
      </c>
      <c r="F183" s="223" t="s">
        <v>727</v>
      </c>
      <c r="G183" s="224">
        <v>1.3076126299999999</v>
      </c>
    </row>
    <row r="184" spans="1:7">
      <c r="A184" s="223" t="s">
        <v>213</v>
      </c>
      <c r="B184" s="223" t="s">
        <v>214</v>
      </c>
      <c r="C184" s="223" t="s">
        <v>215</v>
      </c>
      <c r="D184" s="223" t="s">
        <v>14</v>
      </c>
      <c r="E184" s="223" t="s">
        <v>665</v>
      </c>
      <c r="F184" s="223" t="s">
        <v>278</v>
      </c>
      <c r="G184" s="224">
        <v>7.6510696100000004</v>
      </c>
    </row>
    <row r="185" spans="1:7">
      <c r="A185" s="223" t="s">
        <v>213</v>
      </c>
      <c r="B185" s="223" t="s">
        <v>214</v>
      </c>
      <c r="C185" s="223" t="s">
        <v>215</v>
      </c>
      <c r="D185" s="223" t="s">
        <v>14</v>
      </c>
      <c r="E185" s="223" t="s">
        <v>665</v>
      </c>
      <c r="F185" s="223" t="s">
        <v>349</v>
      </c>
      <c r="G185" s="224">
        <v>2.9289763999999998</v>
      </c>
    </row>
    <row r="186" spans="1:7">
      <c r="A186" s="223" t="s">
        <v>213</v>
      </c>
      <c r="B186" s="223" t="s">
        <v>214</v>
      </c>
      <c r="C186" s="223" t="s">
        <v>215</v>
      </c>
      <c r="D186" s="223" t="s">
        <v>14</v>
      </c>
      <c r="E186" s="223" t="s">
        <v>665</v>
      </c>
      <c r="F186" s="223" t="s">
        <v>486</v>
      </c>
      <c r="G186" s="224">
        <v>0.98655183999999996</v>
      </c>
    </row>
    <row r="187" spans="1:7">
      <c r="A187" s="223" t="s">
        <v>213</v>
      </c>
      <c r="B187" s="223" t="s">
        <v>214</v>
      </c>
      <c r="C187" s="223" t="s">
        <v>215</v>
      </c>
      <c r="D187" s="223" t="s">
        <v>14</v>
      </c>
      <c r="E187" s="223" t="s">
        <v>665</v>
      </c>
      <c r="F187" s="223" t="s">
        <v>350</v>
      </c>
      <c r="G187" s="224">
        <v>0.99249551000000003</v>
      </c>
    </row>
    <row r="188" spans="1:7">
      <c r="A188" s="223" t="s">
        <v>213</v>
      </c>
      <c r="B188" s="223" t="s">
        <v>214</v>
      </c>
      <c r="C188" s="223" t="s">
        <v>215</v>
      </c>
      <c r="D188" s="223" t="s">
        <v>14</v>
      </c>
      <c r="E188" s="223" t="s">
        <v>665</v>
      </c>
      <c r="F188" s="223" t="s">
        <v>279</v>
      </c>
      <c r="G188" s="224">
        <v>42.94180394</v>
      </c>
    </row>
    <row r="189" spans="1:7">
      <c r="A189" s="223" t="s">
        <v>213</v>
      </c>
      <c r="B189" s="223" t="s">
        <v>214</v>
      </c>
      <c r="C189" s="223" t="s">
        <v>215</v>
      </c>
      <c r="D189" s="223" t="s">
        <v>14</v>
      </c>
      <c r="E189" s="223" t="s">
        <v>665</v>
      </c>
      <c r="F189" s="223" t="s">
        <v>728</v>
      </c>
      <c r="G189" s="224">
        <v>1.6284346599999999</v>
      </c>
    </row>
    <row r="190" spans="1:7">
      <c r="A190" s="223" t="s">
        <v>213</v>
      </c>
      <c r="B190" s="223" t="s">
        <v>214</v>
      </c>
      <c r="C190" s="223" t="s">
        <v>215</v>
      </c>
      <c r="D190" s="223" t="s">
        <v>14</v>
      </c>
      <c r="E190" s="223" t="s">
        <v>665</v>
      </c>
      <c r="F190" s="223" t="s">
        <v>729</v>
      </c>
      <c r="G190" s="224">
        <v>0.97937056</v>
      </c>
    </row>
    <row r="191" spans="1:7">
      <c r="A191" s="223" t="s">
        <v>213</v>
      </c>
      <c r="B191" s="223" t="s">
        <v>214</v>
      </c>
      <c r="C191" s="223" t="s">
        <v>215</v>
      </c>
      <c r="D191" s="223" t="s">
        <v>14</v>
      </c>
      <c r="E191" s="223" t="s">
        <v>665</v>
      </c>
      <c r="F191" s="223" t="s">
        <v>730</v>
      </c>
      <c r="G191" s="224">
        <v>0.97839229000000005</v>
      </c>
    </row>
    <row r="192" spans="1:7">
      <c r="A192" s="223" t="s">
        <v>213</v>
      </c>
      <c r="B192" s="223" t="s">
        <v>214</v>
      </c>
      <c r="C192" s="223" t="s">
        <v>215</v>
      </c>
      <c r="D192" s="223" t="s">
        <v>14</v>
      </c>
      <c r="E192" s="223" t="s">
        <v>665</v>
      </c>
      <c r="F192" s="223" t="s">
        <v>731</v>
      </c>
      <c r="G192" s="224">
        <v>0.97888326999999997</v>
      </c>
    </row>
    <row r="193" spans="1:7">
      <c r="A193" s="223" t="s">
        <v>213</v>
      </c>
      <c r="B193" s="223" t="s">
        <v>214</v>
      </c>
      <c r="C193" s="223" t="s">
        <v>215</v>
      </c>
      <c r="D193" s="223" t="s">
        <v>14</v>
      </c>
      <c r="E193" s="223" t="s">
        <v>665</v>
      </c>
      <c r="F193" s="223" t="s">
        <v>732</v>
      </c>
      <c r="G193" s="224">
        <v>1.6306538100000001</v>
      </c>
    </row>
    <row r="194" spans="1:7">
      <c r="A194" s="223" t="s">
        <v>213</v>
      </c>
      <c r="B194" s="223" t="s">
        <v>214</v>
      </c>
      <c r="C194" s="223" t="s">
        <v>215</v>
      </c>
      <c r="D194" s="223" t="s">
        <v>14</v>
      </c>
      <c r="E194" s="223" t="s">
        <v>665</v>
      </c>
      <c r="F194" s="223" t="s">
        <v>733</v>
      </c>
      <c r="G194" s="224">
        <v>3.2672911299999998</v>
      </c>
    </row>
    <row r="195" spans="1:7">
      <c r="A195" s="223" t="s">
        <v>213</v>
      </c>
      <c r="B195" s="223" t="s">
        <v>214</v>
      </c>
      <c r="C195" s="223" t="s">
        <v>215</v>
      </c>
      <c r="D195" s="223" t="s">
        <v>14</v>
      </c>
      <c r="E195" s="223" t="s">
        <v>665</v>
      </c>
      <c r="F195" s="223" t="s">
        <v>487</v>
      </c>
      <c r="G195" s="224">
        <v>55.575898430000002</v>
      </c>
    </row>
    <row r="196" spans="1:7">
      <c r="A196" s="223" t="s">
        <v>213</v>
      </c>
      <c r="B196" s="223" t="s">
        <v>214</v>
      </c>
      <c r="C196" s="223" t="s">
        <v>215</v>
      </c>
      <c r="D196" s="223" t="s">
        <v>14</v>
      </c>
      <c r="E196" s="223" t="s">
        <v>665</v>
      </c>
      <c r="F196" s="223" t="s">
        <v>488</v>
      </c>
      <c r="G196" s="224">
        <v>1.3125393400000001</v>
      </c>
    </row>
    <row r="197" spans="1:7">
      <c r="A197" s="223" t="s">
        <v>213</v>
      </c>
      <c r="B197" s="223" t="s">
        <v>214</v>
      </c>
      <c r="C197" s="223" t="s">
        <v>215</v>
      </c>
      <c r="D197" s="223" t="s">
        <v>14</v>
      </c>
      <c r="E197" s="223" t="s">
        <v>665</v>
      </c>
      <c r="F197" s="223" t="s">
        <v>489</v>
      </c>
      <c r="G197" s="224">
        <v>6.5519526900000002</v>
      </c>
    </row>
    <row r="198" spans="1:7">
      <c r="A198" s="223" t="s">
        <v>213</v>
      </c>
      <c r="B198" s="223" t="s">
        <v>214</v>
      </c>
      <c r="C198" s="223" t="s">
        <v>215</v>
      </c>
      <c r="D198" s="223" t="s">
        <v>14</v>
      </c>
      <c r="E198" s="223" t="s">
        <v>665</v>
      </c>
      <c r="F198" s="223" t="s">
        <v>490</v>
      </c>
      <c r="G198" s="224">
        <v>0.98281949000000002</v>
      </c>
    </row>
    <row r="199" spans="1:7">
      <c r="A199" s="223" t="s">
        <v>213</v>
      </c>
      <c r="B199" s="223" t="s">
        <v>214</v>
      </c>
      <c r="C199" s="223" t="s">
        <v>215</v>
      </c>
      <c r="D199" s="223" t="s">
        <v>14</v>
      </c>
      <c r="E199" s="223" t="s">
        <v>665</v>
      </c>
      <c r="F199" s="223" t="s">
        <v>351</v>
      </c>
      <c r="G199" s="224">
        <v>22.99343859</v>
      </c>
    </row>
    <row r="200" spans="1:7">
      <c r="A200" s="223" t="s">
        <v>213</v>
      </c>
      <c r="B200" s="223" t="s">
        <v>214</v>
      </c>
      <c r="C200" s="223" t="s">
        <v>215</v>
      </c>
      <c r="D200" s="223" t="s">
        <v>14</v>
      </c>
      <c r="E200" s="223" t="s">
        <v>665</v>
      </c>
      <c r="F200" s="223" t="s">
        <v>491</v>
      </c>
      <c r="G200" s="224">
        <v>6.5517910500000003</v>
      </c>
    </row>
    <row r="201" spans="1:7">
      <c r="A201" s="223" t="s">
        <v>213</v>
      </c>
      <c r="B201" s="223" t="s">
        <v>214</v>
      </c>
      <c r="C201" s="223" t="s">
        <v>215</v>
      </c>
      <c r="D201" s="223" t="s">
        <v>14</v>
      </c>
      <c r="E201" s="223" t="s">
        <v>665</v>
      </c>
      <c r="F201" s="223" t="s">
        <v>734</v>
      </c>
      <c r="G201" s="224">
        <v>1.6284346599999999</v>
      </c>
    </row>
    <row r="202" spans="1:7">
      <c r="A202" s="223" t="s">
        <v>213</v>
      </c>
      <c r="B202" s="223" t="s">
        <v>214</v>
      </c>
      <c r="C202" s="223" t="s">
        <v>215</v>
      </c>
      <c r="D202" s="223" t="s">
        <v>14</v>
      </c>
      <c r="E202" s="223" t="s">
        <v>665</v>
      </c>
      <c r="F202" s="223" t="s">
        <v>492</v>
      </c>
      <c r="G202" s="224">
        <v>0.98419909999999999</v>
      </c>
    </row>
    <row r="203" spans="1:7">
      <c r="A203" s="223" t="s">
        <v>213</v>
      </c>
      <c r="B203" s="223" t="s">
        <v>214</v>
      </c>
      <c r="C203" s="223" t="s">
        <v>215</v>
      </c>
      <c r="D203" s="223" t="s">
        <v>14</v>
      </c>
      <c r="E203" s="223" t="s">
        <v>665</v>
      </c>
      <c r="F203" s="223" t="s">
        <v>283</v>
      </c>
      <c r="G203" s="224">
        <v>-2E-8</v>
      </c>
    </row>
    <row r="204" spans="1:7">
      <c r="A204" s="223" t="s">
        <v>213</v>
      </c>
      <c r="B204" s="223" t="s">
        <v>214</v>
      </c>
      <c r="C204" s="223" t="s">
        <v>215</v>
      </c>
      <c r="D204" s="223" t="s">
        <v>14</v>
      </c>
      <c r="E204" s="223" t="s">
        <v>665</v>
      </c>
      <c r="F204" s="223" t="s">
        <v>735</v>
      </c>
      <c r="G204" s="224">
        <v>3.2613E-3</v>
      </c>
    </row>
    <row r="205" spans="1:7">
      <c r="A205" s="223" t="s">
        <v>213</v>
      </c>
      <c r="B205" s="223" t="s">
        <v>214</v>
      </c>
      <c r="C205" s="223" t="s">
        <v>215</v>
      </c>
      <c r="D205" s="223" t="s">
        <v>14</v>
      </c>
      <c r="E205" s="223" t="s">
        <v>665</v>
      </c>
      <c r="F205" s="223" t="s">
        <v>493</v>
      </c>
      <c r="G205" s="224">
        <v>16.331228230000001</v>
      </c>
    </row>
    <row r="206" spans="1:7">
      <c r="A206" s="223" t="s">
        <v>213</v>
      </c>
      <c r="B206" s="223" t="s">
        <v>214</v>
      </c>
      <c r="C206" s="223" t="s">
        <v>215</v>
      </c>
      <c r="D206" s="223" t="s">
        <v>14</v>
      </c>
      <c r="E206" s="223" t="s">
        <v>665</v>
      </c>
      <c r="F206" s="223" t="s">
        <v>736</v>
      </c>
      <c r="G206" s="224">
        <v>0.97706079000000001</v>
      </c>
    </row>
    <row r="207" spans="1:7">
      <c r="A207" s="223" t="s">
        <v>213</v>
      </c>
      <c r="B207" s="223" t="s">
        <v>214</v>
      </c>
      <c r="C207" s="223" t="s">
        <v>215</v>
      </c>
      <c r="D207" s="223" t="s">
        <v>14</v>
      </c>
      <c r="E207" s="223" t="s">
        <v>665</v>
      </c>
      <c r="F207" s="223" t="s">
        <v>737</v>
      </c>
      <c r="G207" s="224">
        <v>1.0256580399999999</v>
      </c>
    </row>
    <row r="208" spans="1:7">
      <c r="A208" s="223" t="s">
        <v>213</v>
      </c>
      <c r="B208" s="223" t="s">
        <v>214</v>
      </c>
      <c r="C208" s="223" t="s">
        <v>215</v>
      </c>
      <c r="D208" s="223" t="s">
        <v>14</v>
      </c>
      <c r="E208" s="223" t="s">
        <v>665</v>
      </c>
      <c r="F208" s="223" t="s">
        <v>494</v>
      </c>
      <c r="G208" s="224">
        <v>0.98419909999999999</v>
      </c>
    </row>
    <row r="209" spans="1:7">
      <c r="A209" s="223" t="s">
        <v>213</v>
      </c>
      <c r="B209" s="223" t="s">
        <v>214</v>
      </c>
      <c r="C209" s="223" t="s">
        <v>215</v>
      </c>
      <c r="D209" s="223" t="s">
        <v>14</v>
      </c>
      <c r="E209" s="223" t="s">
        <v>665</v>
      </c>
      <c r="F209" s="223" t="s">
        <v>738</v>
      </c>
      <c r="G209" s="224">
        <v>0.98181240000000003</v>
      </c>
    </row>
    <row r="210" spans="1:7">
      <c r="A210" s="223" t="s">
        <v>213</v>
      </c>
      <c r="B210" s="223" t="s">
        <v>214</v>
      </c>
      <c r="C210" s="223" t="s">
        <v>215</v>
      </c>
      <c r="D210" s="223" t="s">
        <v>14</v>
      </c>
      <c r="E210" s="223" t="s">
        <v>665</v>
      </c>
      <c r="F210" s="223" t="s">
        <v>739</v>
      </c>
      <c r="G210" s="224">
        <v>0.98066956999999999</v>
      </c>
    </row>
    <row r="211" spans="1:7">
      <c r="A211" s="223" t="s">
        <v>213</v>
      </c>
      <c r="B211" s="223" t="s">
        <v>214</v>
      </c>
      <c r="C211" s="223" t="s">
        <v>215</v>
      </c>
      <c r="D211" s="223" t="s">
        <v>14</v>
      </c>
      <c r="E211" s="223" t="s">
        <v>665</v>
      </c>
      <c r="F211" s="223" t="s">
        <v>495</v>
      </c>
      <c r="G211" s="224">
        <v>0.30115448</v>
      </c>
    </row>
    <row r="212" spans="1:7">
      <c r="A212" s="223" t="s">
        <v>213</v>
      </c>
      <c r="B212" s="223" t="s">
        <v>214</v>
      </c>
      <c r="C212" s="223" t="s">
        <v>215</v>
      </c>
      <c r="D212" s="223" t="s">
        <v>14</v>
      </c>
      <c r="E212" s="223" t="s">
        <v>665</v>
      </c>
      <c r="F212" s="223" t="s">
        <v>740</v>
      </c>
      <c r="G212" s="224">
        <v>0.97839229000000005</v>
      </c>
    </row>
    <row r="213" spans="1:7">
      <c r="A213" s="223" t="s">
        <v>213</v>
      </c>
      <c r="B213" s="223" t="s">
        <v>214</v>
      </c>
      <c r="C213" s="223" t="s">
        <v>215</v>
      </c>
      <c r="D213" s="223" t="s">
        <v>14</v>
      </c>
      <c r="E213" s="223" t="s">
        <v>665</v>
      </c>
      <c r="F213" s="223" t="s">
        <v>741</v>
      </c>
      <c r="G213" s="224">
        <v>1.30420194</v>
      </c>
    </row>
    <row r="214" spans="1:7">
      <c r="A214" s="223" t="s">
        <v>213</v>
      </c>
      <c r="B214" s="223" t="s">
        <v>214</v>
      </c>
      <c r="C214" s="223" t="s">
        <v>215</v>
      </c>
      <c r="D214" s="223" t="s">
        <v>14</v>
      </c>
      <c r="E214" s="223" t="s">
        <v>665</v>
      </c>
      <c r="F214" s="223" t="s">
        <v>496</v>
      </c>
      <c r="G214" s="224">
        <v>0.98265148999999996</v>
      </c>
    </row>
    <row r="215" spans="1:7">
      <c r="A215" s="223" t="s">
        <v>213</v>
      </c>
      <c r="B215" s="223" t="s">
        <v>214</v>
      </c>
      <c r="C215" s="223" t="s">
        <v>215</v>
      </c>
      <c r="D215" s="223" t="s">
        <v>14</v>
      </c>
      <c r="E215" s="223" t="s">
        <v>665</v>
      </c>
      <c r="F215" s="223" t="s">
        <v>284</v>
      </c>
      <c r="G215" s="224">
        <v>0.99419650999999998</v>
      </c>
    </row>
    <row r="216" spans="1:7">
      <c r="A216" s="223" t="s">
        <v>213</v>
      </c>
      <c r="B216" s="223" t="s">
        <v>214</v>
      </c>
      <c r="C216" s="223" t="s">
        <v>215</v>
      </c>
      <c r="D216" s="223" t="s">
        <v>14</v>
      </c>
      <c r="E216" s="223" t="s">
        <v>665</v>
      </c>
      <c r="F216" s="223" t="s">
        <v>285</v>
      </c>
      <c r="G216" s="224">
        <v>1.15515893</v>
      </c>
    </row>
    <row r="217" spans="1:7">
      <c r="A217" s="223" t="s">
        <v>213</v>
      </c>
      <c r="B217" s="223" t="s">
        <v>214</v>
      </c>
      <c r="C217" s="223" t="s">
        <v>215</v>
      </c>
      <c r="D217" s="223" t="s">
        <v>14</v>
      </c>
      <c r="E217" s="223" t="s">
        <v>665</v>
      </c>
      <c r="F217" s="223" t="s">
        <v>742</v>
      </c>
      <c r="G217" s="224">
        <v>0.97791402999999999</v>
      </c>
    </row>
    <row r="218" spans="1:7">
      <c r="A218" s="223" t="s">
        <v>213</v>
      </c>
      <c r="B218" s="223" t="s">
        <v>214</v>
      </c>
      <c r="C218" s="223" t="s">
        <v>215</v>
      </c>
      <c r="D218" s="223" t="s">
        <v>14</v>
      </c>
      <c r="E218" s="223" t="s">
        <v>665</v>
      </c>
      <c r="F218" s="223" t="s">
        <v>743</v>
      </c>
      <c r="G218" s="224">
        <v>9.7777879599999995</v>
      </c>
    </row>
    <row r="219" spans="1:7">
      <c r="A219" s="223" t="s">
        <v>213</v>
      </c>
      <c r="B219" s="223" t="s">
        <v>214</v>
      </c>
      <c r="C219" s="223" t="s">
        <v>215</v>
      </c>
      <c r="D219" s="223" t="s">
        <v>14</v>
      </c>
      <c r="E219" s="223" t="s">
        <v>665</v>
      </c>
      <c r="F219" s="223" t="s">
        <v>497</v>
      </c>
      <c r="G219" s="224">
        <v>3.28451542</v>
      </c>
    </row>
    <row r="220" spans="1:7">
      <c r="A220" s="223" t="s">
        <v>213</v>
      </c>
      <c r="B220" s="223" t="s">
        <v>214</v>
      </c>
      <c r="C220" s="223" t="s">
        <v>215</v>
      </c>
      <c r="D220" s="223" t="s">
        <v>14</v>
      </c>
      <c r="E220" s="223" t="s">
        <v>665</v>
      </c>
      <c r="F220" s="223" t="s">
        <v>354</v>
      </c>
      <c r="G220" s="224">
        <v>0.99249551000000003</v>
      </c>
    </row>
    <row r="221" spans="1:7">
      <c r="A221" s="223" t="s">
        <v>213</v>
      </c>
      <c r="B221" s="223" t="s">
        <v>214</v>
      </c>
      <c r="C221" s="223" t="s">
        <v>215</v>
      </c>
      <c r="D221" s="223" t="s">
        <v>14</v>
      </c>
      <c r="E221" s="223" t="s">
        <v>665</v>
      </c>
      <c r="F221" s="223" t="s">
        <v>744</v>
      </c>
      <c r="G221" s="224">
        <v>4.5687958899999996</v>
      </c>
    </row>
    <row r="222" spans="1:7">
      <c r="A222" s="223" t="s">
        <v>213</v>
      </c>
      <c r="B222" s="223" t="s">
        <v>214</v>
      </c>
      <c r="C222" s="223" t="s">
        <v>215</v>
      </c>
      <c r="D222" s="223" t="s">
        <v>14</v>
      </c>
      <c r="E222" s="223" t="s">
        <v>665</v>
      </c>
      <c r="F222" s="223" t="s">
        <v>745</v>
      </c>
      <c r="G222" s="224">
        <v>4.9033478700000002</v>
      </c>
    </row>
    <row r="223" spans="1:7">
      <c r="A223" s="223" t="s">
        <v>213</v>
      </c>
      <c r="B223" s="223" t="s">
        <v>214</v>
      </c>
      <c r="C223" s="223" t="s">
        <v>215</v>
      </c>
      <c r="D223" s="223" t="s">
        <v>14</v>
      </c>
      <c r="E223" s="223" t="s">
        <v>665</v>
      </c>
      <c r="F223" s="223" t="s">
        <v>286</v>
      </c>
      <c r="G223" s="224">
        <v>0.99730892000000004</v>
      </c>
    </row>
    <row r="224" spans="1:7">
      <c r="A224" s="223" t="s">
        <v>213</v>
      </c>
      <c r="B224" s="223" t="s">
        <v>214</v>
      </c>
      <c r="C224" s="223" t="s">
        <v>215</v>
      </c>
      <c r="D224" s="223" t="s">
        <v>14</v>
      </c>
      <c r="E224" s="223" t="s">
        <v>665</v>
      </c>
      <c r="F224" s="223" t="s">
        <v>746</v>
      </c>
      <c r="G224" s="224">
        <v>0.97791402999999999</v>
      </c>
    </row>
    <row r="225" spans="1:7">
      <c r="A225" s="223" t="s">
        <v>213</v>
      </c>
      <c r="B225" s="223" t="s">
        <v>214</v>
      </c>
      <c r="C225" s="223" t="s">
        <v>215</v>
      </c>
      <c r="D225" s="223" t="s">
        <v>14</v>
      </c>
      <c r="E225" s="223" t="s">
        <v>665</v>
      </c>
      <c r="F225" s="223" t="s">
        <v>498</v>
      </c>
      <c r="G225" s="224">
        <v>0.98746798999999996</v>
      </c>
    </row>
    <row r="226" spans="1:7">
      <c r="A226" s="223" t="s">
        <v>213</v>
      </c>
      <c r="B226" s="223" t="s">
        <v>214</v>
      </c>
      <c r="C226" s="223" t="s">
        <v>215</v>
      </c>
      <c r="D226" s="223" t="s">
        <v>14</v>
      </c>
      <c r="E226" s="223" t="s">
        <v>665</v>
      </c>
      <c r="F226" s="223" t="s">
        <v>287</v>
      </c>
      <c r="G226" s="224">
        <v>0.99402190999999995</v>
      </c>
    </row>
    <row r="227" spans="1:7">
      <c r="A227" s="223" t="s">
        <v>213</v>
      </c>
      <c r="B227" s="223" t="s">
        <v>214</v>
      </c>
      <c r="C227" s="223" t="s">
        <v>215</v>
      </c>
      <c r="D227" s="223" t="s">
        <v>14</v>
      </c>
      <c r="E227" s="223" t="s">
        <v>665</v>
      </c>
      <c r="F227" s="223" t="s">
        <v>499</v>
      </c>
      <c r="G227" s="224">
        <v>0.98535461999999996</v>
      </c>
    </row>
    <row r="228" spans="1:7">
      <c r="A228" s="223" t="s">
        <v>213</v>
      </c>
      <c r="B228" s="223" t="s">
        <v>214</v>
      </c>
      <c r="C228" s="223" t="s">
        <v>215</v>
      </c>
      <c r="D228" s="223" t="s">
        <v>14</v>
      </c>
      <c r="E228" s="223" t="s">
        <v>665</v>
      </c>
      <c r="F228" s="223" t="s">
        <v>288</v>
      </c>
      <c r="G228" s="224">
        <v>1.65549692</v>
      </c>
    </row>
    <row r="229" spans="1:7">
      <c r="A229" s="223" t="s">
        <v>213</v>
      </c>
      <c r="B229" s="223" t="s">
        <v>214</v>
      </c>
      <c r="C229" s="223" t="s">
        <v>215</v>
      </c>
      <c r="D229" s="223" t="s">
        <v>14</v>
      </c>
      <c r="E229" s="223" t="s">
        <v>665</v>
      </c>
      <c r="F229" s="223" t="s">
        <v>289</v>
      </c>
      <c r="G229" s="224">
        <v>14.801667999999999</v>
      </c>
    </row>
    <row r="230" spans="1:7">
      <c r="A230" s="223" t="s">
        <v>213</v>
      </c>
      <c r="B230" s="223" t="s">
        <v>214</v>
      </c>
      <c r="C230" s="223" t="s">
        <v>215</v>
      </c>
      <c r="D230" s="223" t="s">
        <v>14</v>
      </c>
      <c r="E230" s="223" t="s">
        <v>665</v>
      </c>
      <c r="F230" s="223" t="s">
        <v>290</v>
      </c>
      <c r="G230" s="224">
        <v>1.63392702</v>
      </c>
    </row>
    <row r="231" spans="1:7">
      <c r="A231" s="223" t="s">
        <v>213</v>
      </c>
      <c r="B231" s="223" t="s">
        <v>214</v>
      </c>
      <c r="C231" s="223" t="s">
        <v>215</v>
      </c>
      <c r="D231" s="223" t="s">
        <v>14</v>
      </c>
      <c r="E231" s="223" t="s">
        <v>665</v>
      </c>
      <c r="F231" s="223" t="s">
        <v>500</v>
      </c>
      <c r="G231" s="224">
        <v>0.98350581000000004</v>
      </c>
    </row>
    <row r="232" spans="1:7">
      <c r="A232" s="223" t="s">
        <v>213</v>
      </c>
      <c r="B232" s="223" t="s">
        <v>214</v>
      </c>
      <c r="C232" s="223" t="s">
        <v>215</v>
      </c>
      <c r="D232" s="223" t="s">
        <v>14</v>
      </c>
      <c r="E232" s="223" t="s">
        <v>665</v>
      </c>
      <c r="F232" s="223" t="s">
        <v>501</v>
      </c>
      <c r="G232" s="224">
        <v>1.0252383599999999</v>
      </c>
    </row>
    <row r="233" spans="1:7">
      <c r="A233" s="223" t="s">
        <v>213</v>
      </c>
      <c r="B233" s="223" t="s">
        <v>214</v>
      </c>
      <c r="C233" s="223" t="s">
        <v>215</v>
      </c>
      <c r="D233" s="223" t="s">
        <v>14</v>
      </c>
      <c r="E233" s="223" t="s">
        <v>665</v>
      </c>
      <c r="F233" s="223" t="s">
        <v>502</v>
      </c>
      <c r="G233" s="224">
        <v>0.50536289000000001</v>
      </c>
    </row>
    <row r="234" spans="1:7">
      <c r="A234" s="223" t="s">
        <v>213</v>
      </c>
      <c r="B234" s="223" t="s">
        <v>214</v>
      </c>
      <c r="C234" s="223" t="s">
        <v>215</v>
      </c>
      <c r="D234" s="223" t="s">
        <v>14</v>
      </c>
      <c r="E234" s="223" t="s">
        <v>665</v>
      </c>
      <c r="F234" s="223" t="s">
        <v>747</v>
      </c>
      <c r="G234" s="224">
        <v>0.97839229000000005</v>
      </c>
    </row>
    <row r="235" spans="1:7">
      <c r="A235" s="223" t="s">
        <v>213</v>
      </c>
      <c r="B235" s="223" t="s">
        <v>214</v>
      </c>
      <c r="C235" s="223" t="s">
        <v>215</v>
      </c>
      <c r="D235" s="223" t="s">
        <v>14</v>
      </c>
      <c r="E235" s="223" t="s">
        <v>665</v>
      </c>
      <c r="F235" s="223" t="s">
        <v>748</v>
      </c>
      <c r="G235" s="224">
        <v>22.64348579</v>
      </c>
    </row>
    <row r="236" spans="1:7">
      <c r="A236" s="223" t="s">
        <v>213</v>
      </c>
      <c r="B236" s="223" t="s">
        <v>214</v>
      </c>
      <c r="C236" s="223" t="s">
        <v>215</v>
      </c>
      <c r="D236" s="223" t="s">
        <v>14</v>
      </c>
      <c r="E236" s="223" t="s">
        <v>665</v>
      </c>
      <c r="F236" s="223" t="s">
        <v>357</v>
      </c>
      <c r="G236" s="224">
        <v>1.31981115</v>
      </c>
    </row>
    <row r="237" spans="1:7">
      <c r="A237" s="223" t="s">
        <v>213</v>
      </c>
      <c r="B237" s="223" t="s">
        <v>214</v>
      </c>
      <c r="C237" s="223" t="s">
        <v>215</v>
      </c>
      <c r="D237" s="223" t="s">
        <v>14</v>
      </c>
      <c r="E237" s="223" t="s">
        <v>665</v>
      </c>
      <c r="F237" s="223" t="s">
        <v>503</v>
      </c>
      <c r="G237" s="224">
        <v>7.2275956600000004</v>
      </c>
    </row>
    <row r="238" spans="1:7">
      <c r="A238" s="223" t="s">
        <v>213</v>
      </c>
      <c r="B238" s="223" t="s">
        <v>214</v>
      </c>
      <c r="C238" s="223" t="s">
        <v>215</v>
      </c>
      <c r="D238" s="223" t="s">
        <v>14</v>
      </c>
      <c r="E238" s="223" t="s">
        <v>665</v>
      </c>
      <c r="F238" s="223" t="s">
        <v>291</v>
      </c>
      <c r="G238" s="224">
        <v>3.3109938400000001</v>
      </c>
    </row>
    <row r="239" spans="1:7">
      <c r="A239" s="223" t="s">
        <v>213</v>
      </c>
      <c r="B239" s="223" t="s">
        <v>214</v>
      </c>
      <c r="C239" s="223" t="s">
        <v>215</v>
      </c>
      <c r="D239" s="223" t="s">
        <v>14</v>
      </c>
      <c r="E239" s="223" t="s">
        <v>665</v>
      </c>
      <c r="F239" s="223" t="s">
        <v>298</v>
      </c>
      <c r="G239" s="224">
        <v>63.32121472</v>
      </c>
    </row>
    <row r="240" spans="1:7">
      <c r="A240" s="223" t="s">
        <v>213</v>
      </c>
      <c r="B240" s="223" t="s">
        <v>214</v>
      </c>
      <c r="C240" s="223" t="s">
        <v>215</v>
      </c>
      <c r="D240" s="223" t="s">
        <v>14</v>
      </c>
      <c r="E240" s="223" t="s">
        <v>665</v>
      </c>
      <c r="F240" s="223" t="s">
        <v>358</v>
      </c>
      <c r="G240" s="224">
        <v>2.6210848100000002</v>
      </c>
    </row>
    <row r="241" spans="1:7">
      <c r="A241" s="223" t="s">
        <v>213</v>
      </c>
      <c r="B241" s="223" t="s">
        <v>214</v>
      </c>
      <c r="C241" s="223" t="s">
        <v>215</v>
      </c>
      <c r="D241" s="223" t="s">
        <v>14</v>
      </c>
      <c r="E241" s="223" t="s">
        <v>665</v>
      </c>
      <c r="F241" s="223" t="s">
        <v>359</v>
      </c>
      <c r="G241" s="224">
        <v>2.9171345400000002</v>
      </c>
    </row>
    <row r="242" spans="1:7">
      <c r="A242" s="223" t="s">
        <v>213</v>
      </c>
      <c r="B242" s="223" t="s">
        <v>214</v>
      </c>
      <c r="C242" s="223" t="s">
        <v>215</v>
      </c>
      <c r="D242" s="223" t="s">
        <v>14</v>
      </c>
      <c r="E242" s="223" t="s">
        <v>665</v>
      </c>
      <c r="F242" s="223" t="s">
        <v>360</v>
      </c>
      <c r="G242" s="224">
        <v>190.50619069999999</v>
      </c>
    </row>
    <row r="243" spans="1:7">
      <c r="A243" s="223" t="s">
        <v>213</v>
      </c>
      <c r="B243" s="223" t="s">
        <v>214</v>
      </c>
      <c r="C243" s="223" t="s">
        <v>215</v>
      </c>
      <c r="D243" s="223" t="s">
        <v>14</v>
      </c>
      <c r="E243" s="223" t="s">
        <v>665</v>
      </c>
      <c r="F243" s="223" t="s">
        <v>445</v>
      </c>
      <c r="G243" s="224">
        <v>49.054491900000002</v>
      </c>
    </row>
    <row r="244" spans="1:7">
      <c r="A244" s="223" t="s">
        <v>213</v>
      </c>
      <c r="B244" s="223" t="s">
        <v>214</v>
      </c>
      <c r="C244" s="223" t="s">
        <v>215</v>
      </c>
      <c r="D244" s="223" t="s">
        <v>14</v>
      </c>
      <c r="E244" s="223" t="s">
        <v>665</v>
      </c>
      <c r="F244" s="223" t="s">
        <v>362</v>
      </c>
      <c r="G244" s="224">
        <v>2.6411891399999998</v>
      </c>
    </row>
    <row r="245" spans="1:7">
      <c r="A245" s="223" t="s">
        <v>213</v>
      </c>
      <c r="B245" s="223" t="s">
        <v>214</v>
      </c>
      <c r="C245" s="223" t="s">
        <v>215</v>
      </c>
      <c r="D245" s="223" t="s">
        <v>14</v>
      </c>
      <c r="E245" s="223" t="s">
        <v>665</v>
      </c>
      <c r="F245" s="223" t="s">
        <v>749</v>
      </c>
      <c r="G245" s="224">
        <v>0.98066956999999999</v>
      </c>
    </row>
    <row r="246" spans="1:7">
      <c r="A246" s="223" t="s">
        <v>213</v>
      </c>
      <c r="B246" s="223" t="s">
        <v>214</v>
      </c>
      <c r="C246" s="223" t="s">
        <v>215</v>
      </c>
      <c r="D246" s="223" t="s">
        <v>14</v>
      </c>
      <c r="E246" s="223" t="s">
        <v>665</v>
      </c>
      <c r="F246" s="223" t="s">
        <v>364</v>
      </c>
      <c r="G246" s="224">
        <v>0.99265015000000001</v>
      </c>
    </row>
    <row r="247" spans="1:7">
      <c r="A247" s="223" t="s">
        <v>213</v>
      </c>
      <c r="B247" s="223" t="s">
        <v>214</v>
      </c>
      <c r="C247" s="223" t="s">
        <v>215</v>
      </c>
      <c r="D247" s="223" t="s">
        <v>14</v>
      </c>
      <c r="E247" s="223" t="s">
        <v>665</v>
      </c>
      <c r="F247" s="223" t="s">
        <v>365</v>
      </c>
      <c r="G247" s="224">
        <v>27.174159719999999</v>
      </c>
    </row>
    <row r="248" spans="1:7">
      <c r="A248" s="223" t="s">
        <v>213</v>
      </c>
      <c r="B248" s="223" t="s">
        <v>214</v>
      </c>
      <c r="C248" s="223" t="s">
        <v>215</v>
      </c>
      <c r="D248" s="223" t="s">
        <v>14</v>
      </c>
      <c r="E248" s="223" t="s">
        <v>665</v>
      </c>
      <c r="F248" s="223" t="s">
        <v>366</v>
      </c>
      <c r="G248" s="224">
        <v>4.4419436799999996</v>
      </c>
    </row>
    <row r="249" spans="1:7">
      <c r="A249" s="223" t="s">
        <v>213</v>
      </c>
      <c r="B249" s="223" t="s">
        <v>214</v>
      </c>
      <c r="C249" s="223" t="s">
        <v>215</v>
      </c>
      <c r="D249" s="223" t="s">
        <v>14</v>
      </c>
      <c r="E249" s="223" t="s">
        <v>665</v>
      </c>
      <c r="F249" s="223" t="s">
        <v>367</v>
      </c>
      <c r="G249" s="224">
        <v>3.3023215600000002</v>
      </c>
    </row>
    <row r="250" spans="1:7">
      <c r="A250" s="223" t="s">
        <v>213</v>
      </c>
      <c r="B250" s="223" t="s">
        <v>214</v>
      </c>
      <c r="C250" s="223" t="s">
        <v>215</v>
      </c>
      <c r="D250" s="223" t="s">
        <v>14</v>
      </c>
      <c r="E250" s="223" t="s">
        <v>665</v>
      </c>
      <c r="F250" s="223" t="s">
        <v>750</v>
      </c>
      <c r="G250" s="224">
        <v>0.98051555999999995</v>
      </c>
    </row>
    <row r="251" spans="1:7">
      <c r="A251" s="223" t="s">
        <v>213</v>
      </c>
      <c r="B251" s="223" t="s">
        <v>214</v>
      </c>
      <c r="C251" s="223" t="s">
        <v>215</v>
      </c>
      <c r="D251" s="223" t="s">
        <v>14</v>
      </c>
      <c r="E251" s="223" t="s">
        <v>665</v>
      </c>
      <c r="F251" s="223" t="s">
        <v>368</v>
      </c>
      <c r="G251" s="224">
        <v>22.845533499999998</v>
      </c>
    </row>
    <row r="252" spans="1:7">
      <c r="A252" s="223" t="s">
        <v>213</v>
      </c>
      <c r="B252" s="223" t="s">
        <v>214</v>
      </c>
      <c r="C252" s="223" t="s">
        <v>215</v>
      </c>
      <c r="D252" s="223" t="s">
        <v>14</v>
      </c>
      <c r="E252" s="223" t="s">
        <v>665</v>
      </c>
      <c r="F252" s="223" t="s">
        <v>369</v>
      </c>
      <c r="G252" s="224">
        <v>4.2836520299999998</v>
      </c>
    </row>
    <row r="253" spans="1:7">
      <c r="A253" s="223" t="s">
        <v>213</v>
      </c>
      <c r="B253" s="223" t="s">
        <v>214</v>
      </c>
      <c r="C253" s="223" t="s">
        <v>215</v>
      </c>
      <c r="D253" s="223" t="s">
        <v>14</v>
      </c>
      <c r="E253" s="223" t="s">
        <v>665</v>
      </c>
      <c r="F253" s="223" t="s">
        <v>751</v>
      </c>
      <c r="G253" s="224">
        <v>7.50493276</v>
      </c>
    </row>
    <row r="254" spans="1:7">
      <c r="A254" s="223" t="s">
        <v>213</v>
      </c>
      <c r="B254" s="223" t="s">
        <v>214</v>
      </c>
      <c r="C254" s="223" t="s">
        <v>215</v>
      </c>
      <c r="D254" s="223" t="s">
        <v>14</v>
      </c>
      <c r="E254" s="223" t="s">
        <v>665</v>
      </c>
      <c r="F254" s="223" t="s">
        <v>752</v>
      </c>
      <c r="G254" s="224">
        <v>-2.9999999999999997E-8</v>
      </c>
    </row>
    <row r="255" spans="1:7">
      <c r="A255" s="223" t="s">
        <v>213</v>
      </c>
      <c r="B255" s="223" t="s">
        <v>214</v>
      </c>
      <c r="C255" s="223" t="s">
        <v>215</v>
      </c>
      <c r="D255" s="223" t="s">
        <v>14</v>
      </c>
      <c r="E255" s="223" t="s">
        <v>665</v>
      </c>
      <c r="F255" s="223" t="s">
        <v>370</v>
      </c>
      <c r="G255" s="224">
        <v>3.3088338300000002</v>
      </c>
    </row>
    <row r="256" spans="1:7">
      <c r="A256" s="223" t="s">
        <v>213</v>
      </c>
      <c r="B256" s="223" t="s">
        <v>214</v>
      </c>
      <c r="C256" s="223" t="s">
        <v>215</v>
      </c>
      <c r="D256" s="223" t="s">
        <v>14</v>
      </c>
      <c r="E256" s="223" t="s">
        <v>665</v>
      </c>
      <c r="F256" s="223" t="s">
        <v>371</v>
      </c>
      <c r="G256" s="224">
        <v>0.99138824000000003</v>
      </c>
    </row>
    <row r="257" spans="1:7">
      <c r="A257" s="223" t="s">
        <v>213</v>
      </c>
      <c r="B257" s="223" t="s">
        <v>214</v>
      </c>
      <c r="C257" s="223" t="s">
        <v>215</v>
      </c>
      <c r="D257" s="223" t="s">
        <v>14</v>
      </c>
      <c r="E257" s="223" t="s">
        <v>665</v>
      </c>
      <c r="F257" s="223" t="s">
        <v>505</v>
      </c>
      <c r="G257" s="224">
        <v>6.5508885499999998</v>
      </c>
    </row>
    <row r="258" spans="1:7">
      <c r="A258" s="223" t="s">
        <v>213</v>
      </c>
      <c r="B258" s="223" t="s">
        <v>214</v>
      </c>
      <c r="C258" s="223" t="s">
        <v>215</v>
      </c>
      <c r="D258" s="223" t="s">
        <v>14</v>
      </c>
      <c r="E258" s="223" t="s">
        <v>665</v>
      </c>
      <c r="F258" s="223" t="s">
        <v>372</v>
      </c>
      <c r="G258" s="224">
        <v>3.4485059499999999</v>
      </c>
    </row>
    <row r="259" spans="1:7">
      <c r="A259" s="223" t="s">
        <v>213</v>
      </c>
      <c r="B259" s="223" t="s">
        <v>214</v>
      </c>
      <c r="C259" s="223" t="s">
        <v>215</v>
      </c>
      <c r="D259" s="223" t="s">
        <v>14</v>
      </c>
      <c r="E259" s="223" t="s">
        <v>665</v>
      </c>
      <c r="F259" s="223" t="s">
        <v>375</v>
      </c>
      <c r="G259" s="224">
        <v>0.98827666999999997</v>
      </c>
    </row>
    <row r="260" spans="1:7">
      <c r="A260" s="223" t="s">
        <v>213</v>
      </c>
      <c r="B260" s="223" t="s">
        <v>214</v>
      </c>
      <c r="C260" s="223" t="s">
        <v>215</v>
      </c>
      <c r="D260" s="223" t="s">
        <v>14</v>
      </c>
      <c r="E260" s="223" t="s">
        <v>665</v>
      </c>
      <c r="F260" s="223" t="s">
        <v>376</v>
      </c>
      <c r="G260" s="224">
        <v>164.44520416</v>
      </c>
    </row>
    <row r="261" spans="1:7">
      <c r="A261" s="223" t="s">
        <v>213</v>
      </c>
      <c r="B261" s="223" t="s">
        <v>214</v>
      </c>
      <c r="C261" s="223" t="s">
        <v>215</v>
      </c>
      <c r="D261" s="223" t="s">
        <v>14</v>
      </c>
      <c r="E261" s="223" t="s">
        <v>665</v>
      </c>
      <c r="F261" s="223" t="s">
        <v>377</v>
      </c>
      <c r="G261" s="224">
        <v>50.318798379999997</v>
      </c>
    </row>
    <row r="262" spans="1:7">
      <c r="A262" s="223" t="s">
        <v>213</v>
      </c>
      <c r="B262" s="223" t="s">
        <v>214</v>
      </c>
      <c r="C262" s="223" t="s">
        <v>215</v>
      </c>
      <c r="D262" s="223" t="s">
        <v>14</v>
      </c>
      <c r="E262" s="223" t="s">
        <v>665</v>
      </c>
      <c r="F262" s="223" t="s">
        <v>378</v>
      </c>
      <c r="G262" s="224">
        <v>196.5270932</v>
      </c>
    </row>
    <row r="263" spans="1:7">
      <c r="A263" s="223" t="s">
        <v>213</v>
      </c>
      <c r="B263" s="223" t="s">
        <v>214</v>
      </c>
      <c r="C263" s="223" t="s">
        <v>215</v>
      </c>
      <c r="D263" s="223" t="s">
        <v>14</v>
      </c>
      <c r="E263" s="223" t="s">
        <v>665</v>
      </c>
      <c r="F263" s="223" t="s">
        <v>753</v>
      </c>
      <c r="G263" s="224">
        <v>2.9379511800000002</v>
      </c>
    </row>
    <row r="264" spans="1:7">
      <c r="A264" s="223" t="s">
        <v>213</v>
      </c>
      <c r="B264" s="223" t="s">
        <v>214</v>
      </c>
      <c r="C264" s="223" t="s">
        <v>215</v>
      </c>
      <c r="D264" s="223" t="s">
        <v>14</v>
      </c>
      <c r="E264" s="223" t="s">
        <v>665</v>
      </c>
      <c r="F264" s="223" t="s">
        <v>383</v>
      </c>
      <c r="G264" s="224">
        <v>3.2905799400000002</v>
      </c>
    </row>
    <row r="265" spans="1:7">
      <c r="A265" s="223" t="s">
        <v>213</v>
      </c>
      <c r="B265" s="223" t="s">
        <v>214</v>
      </c>
      <c r="C265" s="223" t="s">
        <v>215</v>
      </c>
      <c r="D265" s="223" t="s">
        <v>14</v>
      </c>
      <c r="E265" s="223" t="s">
        <v>665</v>
      </c>
      <c r="F265" s="223" t="s">
        <v>384</v>
      </c>
      <c r="G265" s="224">
        <v>0.99154918999999997</v>
      </c>
    </row>
    <row r="266" spans="1:7">
      <c r="A266" s="223" t="s">
        <v>213</v>
      </c>
      <c r="B266" s="223" t="s">
        <v>214</v>
      </c>
      <c r="C266" s="223" t="s">
        <v>215</v>
      </c>
      <c r="D266" s="223" t="s">
        <v>14</v>
      </c>
      <c r="E266" s="223" t="s">
        <v>665</v>
      </c>
      <c r="F266" s="223" t="s">
        <v>385</v>
      </c>
      <c r="G266" s="224">
        <v>4.5823974300000003</v>
      </c>
    </row>
    <row r="267" spans="1:7">
      <c r="A267" s="223" t="s">
        <v>213</v>
      </c>
      <c r="B267" s="223" t="s">
        <v>214</v>
      </c>
      <c r="C267" s="223" t="s">
        <v>215</v>
      </c>
      <c r="D267" s="223" t="s">
        <v>14</v>
      </c>
      <c r="E267" s="223" t="s">
        <v>665</v>
      </c>
      <c r="F267" s="223" t="s">
        <v>386</v>
      </c>
      <c r="G267" s="224">
        <v>0.99060727999999998</v>
      </c>
    </row>
    <row r="268" spans="1:7">
      <c r="A268" s="223" t="s">
        <v>213</v>
      </c>
      <c r="B268" s="223" t="s">
        <v>214</v>
      </c>
      <c r="C268" s="223" t="s">
        <v>215</v>
      </c>
      <c r="D268" s="223" t="s">
        <v>14</v>
      </c>
      <c r="E268" s="223" t="s">
        <v>665</v>
      </c>
      <c r="F268" s="223" t="s">
        <v>506</v>
      </c>
      <c r="G268" s="224">
        <v>3.2689955500000001</v>
      </c>
    </row>
    <row r="269" spans="1:7">
      <c r="A269" s="223" t="s">
        <v>213</v>
      </c>
      <c r="B269" s="223" t="s">
        <v>214</v>
      </c>
      <c r="C269" s="223" t="s">
        <v>215</v>
      </c>
      <c r="D269" s="223" t="s">
        <v>14</v>
      </c>
      <c r="E269" s="223" t="s">
        <v>665</v>
      </c>
      <c r="F269" s="223" t="s">
        <v>387</v>
      </c>
      <c r="G269" s="224">
        <v>1.3216928299999999</v>
      </c>
    </row>
    <row r="270" spans="1:7">
      <c r="A270" s="223" t="s">
        <v>213</v>
      </c>
      <c r="B270" s="223" t="s">
        <v>214</v>
      </c>
      <c r="C270" s="223" t="s">
        <v>215</v>
      </c>
      <c r="D270" s="223" t="s">
        <v>14</v>
      </c>
      <c r="E270" s="223" t="s">
        <v>665</v>
      </c>
      <c r="F270" s="223" t="s">
        <v>388</v>
      </c>
      <c r="G270" s="224">
        <v>2E-8</v>
      </c>
    </row>
    <row r="271" spans="1:7">
      <c r="A271" s="223" t="s">
        <v>213</v>
      </c>
      <c r="B271" s="223" t="s">
        <v>214</v>
      </c>
      <c r="C271" s="223" t="s">
        <v>215</v>
      </c>
      <c r="D271" s="223" t="s">
        <v>14</v>
      </c>
      <c r="E271" s="223" t="s">
        <v>665</v>
      </c>
      <c r="F271" s="223" t="s">
        <v>754</v>
      </c>
      <c r="G271" s="224">
        <v>0.97839229000000005</v>
      </c>
    </row>
    <row r="272" spans="1:7">
      <c r="A272" s="223" t="s">
        <v>213</v>
      </c>
      <c r="B272" s="223" t="s">
        <v>214</v>
      </c>
      <c r="C272" s="223" t="s">
        <v>215</v>
      </c>
      <c r="D272" s="223" t="s">
        <v>14</v>
      </c>
      <c r="E272" s="223" t="s">
        <v>665</v>
      </c>
      <c r="F272" s="223" t="s">
        <v>389</v>
      </c>
      <c r="G272" s="224">
        <v>16.350127929999999</v>
      </c>
    </row>
    <row r="273" spans="1:7">
      <c r="A273" s="223" t="s">
        <v>213</v>
      </c>
      <c r="B273" s="223" t="s">
        <v>214</v>
      </c>
      <c r="C273" s="223" t="s">
        <v>215</v>
      </c>
      <c r="D273" s="223" t="s">
        <v>14</v>
      </c>
      <c r="E273" s="223" t="s">
        <v>665</v>
      </c>
      <c r="F273" s="223" t="s">
        <v>755</v>
      </c>
      <c r="G273" s="224">
        <v>98.162998689999995</v>
      </c>
    </row>
    <row r="274" spans="1:7">
      <c r="A274" s="223" t="s">
        <v>213</v>
      </c>
      <c r="B274" s="223" t="s">
        <v>214</v>
      </c>
      <c r="C274" s="223" t="s">
        <v>215</v>
      </c>
      <c r="D274" s="223" t="s">
        <v>14</v>
      </c>
      <c r="E274" s="223" t="s">
        <v>665</v>
      </c>
      <c r="F274" s="223" t="s">
        <v>756</v>
      </c>
      <c r="G274" s="224">
        <v>1.6284346599999999</v>
      </c>
    </row>
    <row r="275" spans="1:7">
      <c r="A275" s="223" t="s">
        <v>213</v>
      </c>
      <c r="B275" s="223" t="s">
        <v>214</v>
      </c>
      <c r="C275" s="223" t="s">
        <v>215</v>
      </c>
      <c r="D275" s="223" t="s">
        <v>14</v>
      </c>
      <c r="E275" s="223" t="s">
        <v>665</v>
      </c>
      <c r="F275" s="223" t="s">
        <v>507</v>
      </c>
      <c r="G275" s="224">
        <v>3.27835272</v>
      </c>
    </row>
    <row r="276" spans="1:7">
      <c r="A276" s="223" t="s">
        <v>213</v>
      </c>
      <c r="B276" s="223" t="s">
        <v>214</v>
      </c>
      <c r="C276" s="223" t="s">
        <v>215</v>
      </c>
      <c r="D276" s="223" t="s">
        <v>14</v>
      </c>
      <c r="E276" s="223" t="s">
        <v>665</v>
      </c>
      <c r="F276" s="223" t="s">
        <v>757</v>
      </c>
      <c r="G276" s="224">
        <v>3.2888318499999998</v>
      </c>
    </row>
    <row r="277" spans="1:7">
      <c r="A277" s="223" t="s">
        <v>213</v>
      </c>
      <c r="B277" s="223" t="s">
        <v>214</v>
      </c>
      <c r="C277" s="223" t="s">
        <v>215</v>
      </c>
      <c r="D277" s="223" t="s">
        <v>14</v>
      </c>
      <c r="E277" s="223" t="s">
        <v>665</v>
      </c>
      <c r="F277" s="223" t="s">
        <v>392</v>
      </c>
      <c r="G277" s="224">
        <v>3.6291494100000001</v>
      </c>
    </row>
    <row r="278" spans="1:7">
      <c r="A278" s="223" t="s">
        <v>213</v>
      </c>
      <c r="B278" s="223" t="s">
        <v>214</v>
      </c>
      <c r="C278" s="223" t="s">
        <v>215</v>
      </c>
      <c r="D278" s="223" t="s">
        <v>14</v>
      </c>
      <c r="E278" s="223" t="s">
        <v>665</v>
      </c>
      <c r="F278" s="223" t="s">
        <v>508</v>
      </c>
      <c r="G278" s="224">
        <v>3.2758713199999998</v>
      </c>
    </row>
    <row r="279" spans="1:7">
      <c r="A279" s="223" t="s">
        <v>213</v>
      </c>
      <c r="B279" s="223" t="s">
        <v>214</v>
      </c>
      <c r="C279" s="223" t="s">
        <v>215</v>
      </c>
      <c r="D279" s="223" t="s">
        <v>14</v>
      </c>
      <c r="E279" s="223" t="s">
        <v>665</v>
      </c>
      <c r="F279" s="223" t="s">
        <v>509</v>
      </c>
      <c r="G279" s="224">
        <v>0.98298669000000005</v>
      </c>
    </row>
    <row r="280" spans="1:7">
      <c r="A280" s="223" t="s">
        <v>213</v>
      </c>
      <c r="B280" s="223" t="s">
        <v>214</v>
      </c>
      <c r="C280" s="223" t="s">
        <v>215</v>
      </c>
      <c r="D280" s="223" t="s">
        <v>14</v>
      </c>
      <c r="E280" s="223" t="s">
        <v>665</v>
      </c>
      <c r="F280" s="223" t="s">
        <v>394</v>
      </c>
      <c r="G280" s="224">
        <v>3.2800490000000002E-2</v>
      </c>
    </row>
    <row r="281" spans="1:7">
      <c r="A281" s="223" t="s">
        <v>213</v>
      </c>
      <c r="B281" s="223" t="s">
        <v>214</v>
      </c>
      <c r="C281" s="223" t="s">
        <v>215</v>
      </c>
      <c r="D281" s="223" t="s">
        <v>14</v>
      </c>
      <c r="E281" s="223" t="s">
        <v>665</v>
      </c>
      <c r="F281" s="223" t="s">
        <v>395</v>
      </c>
      <c r="G281" s="224">
        <v>0.98944531999999996</v>
      </c>
    </row>
    <row r="282" spans="1:7">
      <c r="A282" s="223" t="s">
        <v>213</v>
      </c>
      <c r="B282" s="223" t="s">
        <v>214</v>
      </c>
      <c r="C282" s="223" t="s">
        <v>215</v>
      </c>
      <c r="D282" s="223" t="s">
        <v>14</v>
      </c>
      <c r="E282" s="223" t="s">
        <v>665</v>
      </c>
      <c r="F282" s="223" t="s">
        <v>758</v>
      </c>
      <c r="G282" s="224">
        <v>6.5172178299999999</v>
      </c>
    </row>
    <row r="283" spans="1:7">
      <c r="A283" s="223" t="s">
        <v>213</v>
      </c>
      <c r="B283" s="223" t="s">
        <v>214</v>
      </c>
      <c r="C283" s="223" t="s">
        <v>215</v>
      </c>
      <c r="D283" s="223" t="s">
        <v>14</v>
      </c>
      <c r="E283" s="223" t="s">
        <v>665</v>
      </c>
      <c r="F283" s="223" t="s">
        <v>511</v>
      </c>
      <c r="G283" s="224">
        <v>0.98298669000000005</v>
      </c>
    </row>
    <row r="284" spans="1:7">
      <c r="A284" s="223" t="s">
        <v>213</v>
      </c>
      <c r="B284" s="223" t="s">
        <v>214</v>
      </c>
      <c r="C284" s="223" t="s">
        <v>215</v>
      </c>
      <c r="D284" s="223" t="s">
        <v>14</v>
      </c>
      <c r="E284" s="223" t="s">
        <v>665</v>
      </c>
      <c r="F284" s="223" t="s">
        <v>759</v>
      </c>
      <c r="G284" s="224">
        <v>1.6306538100000001</v>
      </c>
    </row>
    <row r="285" spans="1:7">
      <c r="A285" s="223" t="s">
        <v>213</v>
      </c>
      <c r="B285" s="223" t="s">
        <v>214</v>
      </c>
      <c r="C285" s="223" t="s">
        <v>215</v>
      </c>
      <c r="D285" s="223" t="s">
        <v>14</v>
      </c>
      <c r="E285" s="223" t="s">
        <v>665</v>
      </c>
      <c r="F285" s="223" t="s">
        <v>396</v>
      </c>
      <c r="G285" s="224">
        <v>0.99110081999999999</v>
      </c>
    </row>
    <row r="286" spans="1:7">
      <c r="A286" s="223" t="s">
        <v>213</v>
      </c>
      <c r="B286" s="223" t="s">
        <v>214</v>
      </c>
      <c r="C286" s="223" t="s">
        <v>215</v>
      </c>
      <c r="D286" s="223" t="s">
        <v>14</v>
      </c>
      <c r="E286" s="223" t="s">
        <v>665</v>
      </c>
      <c r="F286" s="223" t="s">
        <v>397</v>
      </c>
      <c r="G286" s="224">
        <v>4.4394308200000001</v>
      </c>
    </row>
    <row r="287" spans="1:7">
      <c r="A287" s="223" t="s">
        <v>213</v>
      </c>
      <c r="B287" s="223" t="s">
        <v>214</v>
      </c>
      <c r="C287" s="223" t="s">
        <v>215</v>
      </c>
      <c r="D287" s="223" t="s">
        <v>14</v>
      </c>
      <c r="E287" s="223" t="s">
        <v>665</v>
      </c>
      <c r="F287" s="223" t="s">
        <v>398</v>
      </c>
      <c r="G287" s="224">
        <v>1.1421035900000001</v>
      </c>
    </row>
    <row r="288" spans="1:7">
      <c r="A288" s="223" t="s">
        <v>213</v>
      </c>
      <c r="B288" s="223" t="s">
        <v>214</v>
      </c>
      <c r="C288" s="223" t="s">
        <v>215</v>
      </c>
      <c r="D288" s="223" t="s">
        <v>14</v>
      </c>
      <c r="E288" s="223" t="s">
        <v>665</v>
      </c>
      <c r="F288" s="223" t="s">
        <v>512</v>
      </c>
      <c r="G288" s="224">
        <v>0.98705430000000005</v>
      </c>
    </row>
    <row r="289" spans="1:7">
      <c r="A289" s="223" t="s">
        <v>213</v>
      </c>
      <c r="B289" s="223" t="s">
        <v>214</v>
      </c>
      <c r="C289" s="223" t="s">
        <v>215</v>
      </c>
      <c r="D289" s="223" t="s">
        <v>14</v>
      </c>
      <c r="E289" s="223" t="s">
        <v>665</v>
      </c>
      <c r="F289" s="223" t="s">
        <v>399</v>
      </c>
      <c r="G289" s="224">
        <v>2.76614681</v>
      </c>
    </row>
    <row r="290" spans="1:7">
      <c r="A290" s="223" t="s">
        <v>213</v>
      </c>
      <c r="B290" s="223" t="s">
        <v>214</v>
      </c>
      <c r="C290" s="223" t="s">
        <v>215</v>
      </c>
      <c r="D290" s="223" t="s">
        <v>14</v>
      </c>
      <c r="E290" s="223" t="s">
        <v>665</v>
      </c>
      <c r="F290" s="223" t="s">
        <v>760</v>
      </c>
      <c r="G290" s="224">
        <v>0.98115578000000003</v>
      </c>
    </row>
    <row r="291" spans="1:7">
      <c r="A291" s="223" t="s">
        <v>213</v>
      </c>
      <c r="B291" s="223" t="s">
        <v>214</v>
      </c>
      <c r="C291" s="223" t="s">
        <v>215</v>
      </c>
      <c r="D291" s="223" t="s">
        <v>14</v>
      </c>
      <c r="E291" s="223" t="s">
        <v>665</v>
      </c>
      <c r="F291" s="223" t="s">
        <v>400</v>
      </c>
      <c r="G291" s="224">
        <v>1.6899999999999999E-6</v>
      </c>
    </row>
    <row r="292" spans="1:7">
      <c r="A292" s="223" t="s">
        <v>213</v>
      </c>
      <c r="B292" s="223" t="s">
        <v>214</v>
      </c>
      <c r="C292" s="223" t="s">
        <v>215</v>
      </c>
      <c r="D292" s="223" t="s">
        <v>14</v>
      </c>
      <c r="E292" s="223" t="s">
        <v>665</v>
      </c>
      <c r="F292" s="223" t="s">
        <v>761</v>
      </c>
      <c r="G292" s="224">
        <v>0.97904429000000004</v>
      </c>
    </row>
    <row r="293" spans="1:7">
      <c r="A293" s="223" t="s">
        <v>213</v>
      </c>
      <c r="B293" s="223" t="s">
        <v>214</v>
      </c>
      <c r="C293" s="223" t="s">
        <v>215</v>
      </c>
      <c r="D293" s="223" t="s">
        <v>14</v>
      </c>
      <c r="E293" s="223" t="s">
        <v>665</v>
      </c>
      <c r="F293" s="223" t="s">
        <v>402</v>
      </c>
      <c r="G293" s="224">
        <v>1.81055539</v>
      </c>
    </row>
    <row r="294" spans="1:7">
      <c r="A294" s="223" t="s">
        <v>213</v>
      </c>
      <c r="B294" s="223" t="s">
        <v>214</v>
      </c>
      <c r="C294" s="223" t="s">
        <v>215</v>
      </c>
      <c r="D294" s="223" t="s">
        <v>14</v>
      </c>
      <c r="E294" s="223" t="s">
        <v>665</v>
      </c>
      <c r="F294" s="223" t="s">
        <v>403</v>
      </c>
      <c r="G294" s="224">
        <v>1E-8</v>
      </c>
    </row>
    <row r="295" spans="1:7">
      <c r="A295" s="223" t="s">
        <v>213</v>
      </c>
      <c r="B295" s="223" t="s">
        <v>214</v>
      </c>
      <c r="C295" s="223" t="s">
        <v>215</v>
      </c>
      <c r="D295" s="223" t="s">
        <v>14</v>
      </c>
      <c r="E295" s="223" t="s">
        <v>665</v>
      </c>
      <c r="F295" s="223" t="s">
        <v>404</v>
      </c>
      <c r="G295" s="224">
        <v>1.02466966</v>
      </c>
    </row>
    <row r="296" spans="1:7">
      <c r="A296" s="223" t="s">
        <v>213</v>
      </c>
      <c r="B296" s="223" t="s">
        <v>214</v>
      </c>
      <c r="C296" s="223" t="s">
        <v>215</v>
      </c>
      <c r="D296" s="223" t="s">
        <v>14</v>
      </c>
      <c r="E296" s="223" t="s">
        <v>665</v>
      </c>
      <c r="F296" s="223" t="s">
        <v>513</v>
      </c>
      <c r="G296" s="224">
        <v>16.374708989999998</v>
      </c>
    </row>
    <row r="297" spans="1:7">
      <c r="A297" s="223" t="s">
        <v>213</v>
      </c>
      <c r="B297" s="223" t="s">
        <v>214</v>
      </c>
      <c r="C297" s="223" t="s">
        <v>215</v>
      </c>
      <c r="D297" s="223" t="s">
        <v>14</v>
      </c>
      <c r="E297" s="223" t="s">
        <v>665</v>
      </c>
      <c r="F297" s="223" t="s">
        <v>762</v>
      </c>
      <c r="G297" s="224">
        <v>1.0130842499999999</v>
      </c>
    </row>
    <row r="298" spans="1:7">
      <c r="A298" s="223" t="s">
        <v>213</v>
      </c>
      <c r="B298" s="223" t="s">
        <v>214</v>
      </c>
      <c r="C298" s="223" t="s">
        <v>215</v>
      </c>
      <c r="D298" s="223" t="s">
        <v>14</v>
      </c>
      <c r="E298" s="223" t="s">
        <v>665</v>
      </c>
      <c r="F298" s="223" t="s">
        <v>405</v>
      </c>
      <c r="G298" s="224">
        <v>1E-8</v>
      </c>
    </row>
    <row r="299" spans="1:7">
      <c r="A299" s="223" t="s">
        <v>213</v>
      </c>
      <c r="B299" s="223" t="s">
        <v>214</v>
      </c>
      <c r="C299" s="223" t="s">
        <v>215</v>
      </c>
      <c r="D299" s="223" t="s">
        <v>14</v>
      </c>
      <c r="E299" s="223" t="s">
        <v>665</v>
      </c>
      <c r="F299" s="223" t="s">
        <v>406</v>
      </c>
      <c r="G299" s="224">
        <v>3.29073043</v>
      </c>
    </row>
    <row r="300" spans="1:7">
      <c r="A300" s="223" t="s">
        <v>213</v>
      </c>
      <c r="B300" s="223" t="s">
        <v>214</v>
      </c>
      <c r="C300" s="223" t="s">
        <v>215</v>
      </c>
      <c r="D300" s="223" t="s">
        <v>14</v>
      </c>
      <c r="E300" s="223" t="s">
        <v>665</v>
      </c>
      <c r="F300" s="223" t="s">
        <v>407</v>
      </c>
      <c r="G300" s="224">
        <v>1.2191061400000001</v>
      </c>
    </row>
    <row r="301" spans="1:7">
      <c r="A301" s="223" t="s">
        <v>213</v>
      </c>
      <c r="B301" s="223" t="s">
        <v>214</v>
      </c>
      <c r="C301" s="223" t="s">
        <v>215</v>
      </c>
      <c r="D301" s="223" t="s">
        <v>14</v>
      </c>
      <c r="E301" s="223" t="s">
        <v>665</v>
      </c>
      <c r="F301" s="223" t="s">
        <v>408</v>
      </c>
      <c r="G301" s="224">
        <v>6.5931831599999997</v>
      </c>
    </row>
    <row r="302" spans="1:7">
      <c r="A302" s="223" t="s">
        <v>213</v>
      </c>
      <c r="B302" s="223" t="s">
        <v>214</v>
      </c>
      <c r="C302" s="223" t="s">
        <v>215</v>
      </c>
      <c r="D302" s="223" t="s">
        <v>14</v>
      </c>
      <c r="E302" s="223" t="s">
        <v>665</v>
      </c>
      <c r="F302" s="223" t="s">
        <v>514</v>
      </c>
      <c r="G302" s="224">
        <v>1.3125063800000001</v>
      </c>
    </row>
    <row r="303" spans="1:7">
      <c r="A303" s="223" t="s">
        <v>213</v>
      </c>
      <c r="B303" s="223" t="s">
        <v>214</v>
      </c>
      <c r="C303" s="223" t="s">
        <v>215</v>
      </c>
      <c r="D303" s="223" t="s">
        <v>14</v>
      </c>
      <c r="E303" s="223" t="s">
        <v>665</v>
      </c>
      <c r="F303" s="223" t="s">
        <v>409</v>
      </c>
      <c r="G303" s="224">
        <v>0.98910991999999998</v>
      </c>
    </row>
    <row r="304" spans="1:7">
      <c r="A304" s="223" t="s">
        <v>213</v>
      </c>
      <c r="B304" s="223" t="s">
        <v>214</v>
      </c>
      <c r="C304" s="223" t="s">
        <v>215</v>
      </c>
      <c r="D304" s="223" t="s">
        <v>14</v>
      </c>
      <c r="E304" s="223" t="s">
        <v>665</v>
      </c>
      <c r="F304" s="223" t="s">
        <v>410</v>
      </c>
      <c r="G304" s="224">
        <v>0.99044564000000002</v>
      </c>
    </row>
    <row r="305" spans="1:7">
      <c r="A305" s="223" t="s">
        <v>213</v>
      </c>
      <c r="B305" s="223" t="s">
        <v>214</v>
      </c>
      <c r="C305" s="223" t="s">
        <v>215</v>
      </c>
      <c r="D305" s="223" t="s">
        <v>14</v>
      </c>
      <c r="E305" s="223" t="s">
        <v>665</v>
      </c>
      <c r="F305" s="223" t="s">
        <v>411</v>
      </c>
      <c r="G305" s="224">
        <v>0.99044564000000002</v>
      </c>
    </row>
    <row r="306" spans="1:7">
      <c r="A306" s="223" t="s">
        <v>213</v>
      </c>
      <c r="B306" s="223" t="s">
        <v>214</v>
      </c>
      <c r="C306" s="223" t="s">
        <v>215</v>
      </c>
      <c r="D306" s="223" t="s">
        <v>14</v>
      </c>
      <c r="E306" s="223" t="s">
        <v>665</v>
      </c>
      <c r="F306" s="223" t="s">
        <v>763</v>
      </c>
      <c r="G306" s="224">
        <v>0.97839229000000005</v>
      </c>
    </row>
    <row r="307" spans="1:7">
      <c r="A307" s="223" t="s">
        <v>213</v>
      </c>
      <c r="B307" s="223" t="s">
        <v>214</v>
      </c>
      <c r="C307" s="223" t="s">
        <v>215</v>
      </c>
      <c r="D307" s="223" t="s">
        <v>14</v>
      </c>
      <c r="E307" s="223" t="s">
        <v>665</v>
      </c>
      <c r="F307" s="223" t="s">
        <v>412</v>
      </c>
      <c r="G307" s="224">
        <v>1.9657243499999999</v>
      </c>
    </row>
    <row r="308" spans="1:7">
      <c r="A308" s="223" t="s">
        <v>213</v>
      </c>
      <c r="B308" s="223" t="s">
        <v>214</v>
      </c>
      <c r="C308" s="223" t="s">
        <v>215</v>
      </c>
      <c r="D308" s="223" t="s">
        <v>14</v>
      </c>
      <c r="E308" s="223" t="s">
        <v>665</v>
      </c>
      <c r="F308" s="223" t="s">
        <v>515</v>
      </c>
      <c r="G308" s="224">
        <v>262.98392088000003</v>
      </c>
    </row>
    <row r="309" spans="1:7">
      <c r="A309" s="223" t="s">
        <v>213</v>
      </c>
      <c r="B309" s="223" t="s">
        <v>214</v>
      </c>
      <c r="C309" s="223" t="s">
        <v>215</v>
      </c>
      <c r="D309" s="223" t="s">
        <v>14</v>
      </c>
      <c r="E309" s="223" t="s">
        <v>665</v>
      </c>
      <c r="F309" s="223" t="s">
        <v>415</v>
      </c>
      <c r="G309" s="224">
        <v>1.64506716</v>
      </c>
    </row>
    <row r="310" spans="1:7">
      <c r="A310" s="223" t="s">
        <v>213</v>
      </c>
      <c r="B310" s="223" t="s">
        <v>214</v>
      </c>
      <c r="C310" s="223" t="s">
        <v>215</v>
      </c>
      <c r="D310" s="223" t="s">
        <v>14</v>
      </c>
      <c r="E310" s="223" t="s">
        <v>665</v>
      </c>
      <c r="F310" s="223" t="s">
        <v>764</v>
      </c>
      <c r="G310" s="224">
        <v>0.23173220999999999</v>
      </c>
    </row>
    <row r="311" spans="1:7">
      <c r="A311" s="223" t="s">
        <v>213</v>
      </c>
      <c r="B311" s="223" t="s">
        <v>214</v>
      </c>
      <c r="C311" s="223" t="s">
        <v>215</v>
      </c>
      <c r="D311" s="223" t="s">
        <v>14</v>
      </c>
      <c r="E311" s="223" t="s">
        <v>665</v>
      </c>
      <c r="F311" s="223" t="s">
        <v>765</v>
      </c>
      <c r="G311" s="224">
        <v>2.8641306599999998</v>
      </c>
    </row>
    <row r="312" spans="1:7">
      <c r="A312" s="223" t="s">
        <v>213</v>
      </c>
      <c r="B312" s="223" t="s">
        <v>214</v>
      </c>
      <c r="C312" s="223" t="s">
        <v>215</v>
      </c>
      <c r="D312" s="223" t="s">
        <v>14</v>
      </c>
      <c r="E312" s="223" t="s">
        <v>665</v>
      </c>
      <c r="F312" s="223" t="s">
        <v>417</v>
      </c>
      <c r="G312" s="224">
        <v>1.6499195200000001</v>
      </c>
    </row>
    <row r="313" spans="1:7">
      <c r="A313" s="223" t="s">
        <v>213</v>
      </c>
      <c r="B313" s="223" t="s">
        <v>214</v>
      </c>
      <c r="C313" s="223" t="s">
        <v>215</v>
      </c>
      <c r="D313" s="223" t="s">
        <v>14</v>
      </c>
      <c r="E313" s="223" t="s">
        <v>665</v>
      </c>
      <c r="F313" s="223" t="s">
        <v>418</v>
      </c>
      <c r="G313" s="224">
        <v>0.98995171000000004</v>
      </c>
    </row>
    <row r="314" spans="1:7">
      <c r="A314" s="223" t="s">
        <v>213</v>
      </c>
      <c r="B314" s="223" t="s">
        <v>214</v>
      </c>
      <c r="C314" s="223" t="s">
        <v>215</v>
      </c>
      <c r="D314" s="223" t="s">
        <v>14</v>
      </c>
      <c r="E314" s="223" t="s">
        <v>665</v>
      </c>
      <c r="F314" s="223" t="s">
        <v>420</v>
      </c>
      <c r="G314" s="224">
        <v>0.99011616999999996</v>
      </c>
    </row>
    <row r="315" spans="1:7">
      <c r="A315" s="223" t="s">
        <v>213</v>
      </c>
      <c r="B315" s="223" t="s">
        <v>214</v>
      </c>
      <c r="C315" s="223" t="s">
        <v>215</v>
      </c>
      <c r="D315" s="223" t="s">
        <v>14</v>
      </c>
      <c r="E315" s="223" t="s">
        <v>665</v>
      </c>
      <c r="F315" s="223" t="s">
        <v>517</v>
      </c>
      <c r="G315" s="224">
        <v>7.5133452700000003</v>
      </c>
    </row>
    <row r="316" spans="1:7">
      <c r="A316" s="223" t="s">
        <v>213</v>
      </c>
      <c r="B316" s="223" t="s">
        <v>214</v>
      </c>
      <c r="C316" s="223" t="s">
        <v>215</v>
      </c>
      <c r="D316" s="223" t="s">
        <v>14</v>
      </c>
      <c r="E316" s="223" t="s">
        <v>665</v>
      </c>
      <c r="F316" s="223" t="s">
        <v>518</v>
      </c>
      <c r="G316" s="224">
        <v>1.3501944800000001</v>
      </c>
    </row>
    <row r="317" spans="1:7">
      <c r="A317" s="223" t="s">
        <v>213</v>
      </c>
      <c r="B317" s="223" t="s">
        <v>214</v>
      </c>
      <c r="C317" s="223" t="s">
        <v>215</v>
      </c>
      <c r="D317" s="223" t="s">
        <v>14</v>
      </c>
      <c r="E317" s="223" t="s">
        <v>665</v>
      </c>
      <c r="F317" s="223" t="s">
        <v>519</v>
      </c>
      <c r="G317" s="224">
        <v>0.98655183999999996</v>
      </c>
    </row>
    <row r="318" spans="1:7">
      <c r="A318" s="223" t="s">
        <v>213</v>
      </c>
      <c r="B318" s="223" t="s">
        <v>214</v>
      </c>
      <c r="C318" s="223" t="s">
        <v>215</v>
      </c>
      <c r="D318" s="223" t="s">
        <v>14</v>
      </c>
      <c r="E318" s="223" t="s">
        <v>665</v>
      </c>
      <c r="F318" s="223" t="s">
        <v>422</v>
      </c>
      <c r="G318" s="224">
        <v>0.98877793999999997</v>
      </c>
    </row>
    <row r="319" spans="1:7">
      <c r="A319" s="223" t="s">
        <v>213</v>
      </c>
      <c r="B319" s="223" t="s">
        <v>214</v>
      </c>
      <c r="C319" s="223" t="s">
        <v>215</v>
      </c>
      <c r="D319" s="223" t="s">
        <v>14</v>
      </c>
      <c r="E319" s="223" t="s">
        <v>665</v>
      </c>
      <c r="F319" s="223" t="s">
        <v>424</v>
      </c>
      <c r="G319" s="224">
        <v>0.98944531999999996</v>
      </c>
    </row>
    <row r="320" spans="1:7">
      <c r="A320" s="223" t="s">
        <v>213</v>
      </c>
      <c r="B320" s="223" t="s">
        <v>214</v>
      </c>
      <c r="C320" s="223" t="s">
        <v>215</v>
      </c>
      <c r="D320" s="223" t="s">
        <v>14</v>
      </c>
      <c r="E320" s="223" t="s">
        <v>665</v>
      </c>
      <c r="F320" s="223" t="s">
        <v>425</v>
      </c>
      <c r="G320" s="224">
        <v>1.15689851</v>
      </c>
    </row>
    <row r="321" spans="1:7">
      <c r="A321" s="223" t="s">
        <v>213</v>
      </c>
      <c r="B321" s="223" t="s">
        <v>214</v>
      </c>
      <c r="C321" s="223" t="s">
        <v>215</v>
      </c>
      <c r="D321" s="223" t="s">
        <v>14</v>
      </c>
      <c r="E321" s="223" t="s">
        <v>665</v>
      </c>
      <c r="F321" s="223" t="s">
        <v>766</v>
      </c>
      <c r="G321" s="224">
        <v>0.97791402999999999</v>
      </c>
    </row>
    <row r="322" spans="1:7">
      <c r="A322" s="223" t="s">
        <v>213</v>
      </c>
      <c r="B322" s="223" t="s">
        <v>214</v>
      </c>
      <c r="C322" s="223" t="s">
        <v>215</v>
      </c>
      <c r="D322" s="223" t="s">
        <v>14</v>
      </c>
      <c r="E322" s="223" t="s">
        <v>665</v>
      </c>
      <c r="F322" s="223" t="s">
        <v>767</v>
      </c>
      <c r="G322" s="224">
        <v>18.947210259999999</v>
      </c>
    </row>
    <row r="323" spans="1:7">
      <c r="A323" s="223" t="s">
        <v>213</v>
      </c>
      <c r="B323" s="223" t="s">
        <v>214</v>
      </c>
      <c r="C323" s="223" t="s">
        <v>215</v>
      </c>
      <c r="D323" s="223" t="s">
        <v>14</v>
      </c>
      <c r="E323" s="223" t="s">
        <v>665</v>
      </c>
      <c r="F323" s="223" t="s">
        <v>427</v>
      </c>
      <c r="G323" s="224">
        <v>9.8624497299999998</v>
      </c>
    </row>
    <row r="324" spans="1:7">
      <c r="A324" s="223" t="s">
        <v>213</v>
      </c>
      <c r="B324" s="223" t="s">
        <v>214</v>
      </c>
      <c r="C324" s="223" t="s">
        <v>215</v>
      </c>
      <c r="D324" s="223" t="s">
        <v>14</v>
      </c>
      <c r="E324" s="223" t="s">
        <v>665</v>
      </c>
      <c r="F324" s="223" t="s">
        <v>428</v>
      </c>
      <c r="G324" s="224">
        <v>1.9736975400000001</v>
      </c>
    </row>
    <row r="325" spans="1:7">
      <c r="A325" s="223" t="s">
        <v>213</v>
      </c>
      <c r="B325" s="223" t="s">
        <v>214</v>
      </c>
      <c r="C325" s="223" t="s">
        <v>215</v>
      </c>
      <c r="D325" s="223" t="s">
        <v>14</v>
      </c>
      <c r="E325" s="223" t="s">
        <v>665</v>
      </c>
      <c r="F325" s="223" t="s">
        <v>429</v>
      </c>
      <c r="G325" s="224">
        <v>0.98910991999999998</v>
      </c>
    </row>
    <row r="326" spans="1:7">
      <c r="A326" s="223" t="s">
        <v>213</v>
      </c>
      <c r="B326" s="223" t="s">
        <v>214</v>
      </c>
      <c r="C326" s="223" t="s">
        <v>215</v>
      </c>
      <c r="D326" s="223" t="s">
        <v>14</v>
      </c>
      <c r="E326" s="223" t="s">
        <v>665</v>
      </c>
      <c r="F326" s="223" t="s">
        <v>430</v>
      </c>
      <c r="G326" s="224">
        <v>1.15298945</v>
      </c>
    </row>
    <row r="327" spans="1:7">
      <c r="A327" s="223" t="s">
        <v>213</v>
      </c>
      <c r="B327" s="223" t="s">
        <v>214</v>
      </c>
      <c r="C327" s="223" t="s">
        <v>215</v>
      </c>
      <c r="D327" s="223" t="s">
        <v>14</v>
      </c>
      <c r="E327" s="223" t="s">
        <v>665</v>
      </c>
      <c r="F327" s="223" t="s">
        <v>768</v>
      </c>
      <c r="G327" s="224">
        <v>11.40899705</v>
      </c>
    </row>
    <row r="328" spans="1:7">
      <c r="A328" s="223" t="s">
        <v>213</v>
      </c>
      <c r="B328" s="223" t="s">
        <v>214</v>
      </c>
      <c r="C328" s="223" t="s">
        <v>215</v>
      </c>
      <c r="D328" s="223" t="s">
        <v>14</v>
      </c>
      <c r="E328" s="223" t="s">
        <v>665</v>
      </c>
      <c r="F328" s="223" t="s">
        <v>769</v>
      </c>
      <c r="G328" s="224">
        <v>16.298567219999999</v>
      </c>
    </row>
    <row r="329" spans="1:7">
      <c r="A329" s="223" t="s">
        <v>213</v>
      </c>
      <c r="B329" s="223" t="s">
        <v>214</v>
      </c>
      <c r="C329" s="223" t="s">
        <v>215</v>
      </c>
      <c r="D329" s="223" t="s">
        <v>14</v>
      </c>
      <c r="E329" s="223" t="s">
        <v>665</v>
      </c>
      <c r="F329" s="223" t="s">
        <v>520</v>
      </c>
      <c r="G329" s="224">
        <v>163.62044452999999</v>
      </c>
    </row>
    <row r="330" spans="1:7">
      <c r="A330" s="223" t="s">
        <v>213</v>
      </c>
      <c r="B330" s="223" t="s">
        <v>214</v>
      </c>
      <c r="C330" s="223" t="s">
        <v>215</v>
      </c>
      <c r="D330" s="223" t="s">
        <v>14</v>
      </c>
      <c r="E330" s="223" t="s">
        <v>665</v>
      </c>
      <c r="F330" s="223" t="s">
        <v>770</v>
      </c>
      <c r="G330" s="224">
        <v>0.97904429000000004</v>
      </c>
    </row>
    <row r="331" spans="1:7">
      <c r="A331" s="223" t="s">
        <v>213</v>
      </c>
      <c r="B331" s="223" t="s">
        <v>214</v>
      </c>
      <c r="C331" s="223" t="s">
        <v>215</v>
      </c>
      <c r="D331" s="223" t="s">
        <v>14</v>
      </c>
      <c r="E331" s="223" t="s">
        <v>665</v>
      </c>
      <c r="F331" s="223" t="s">
        <v>433</v>
      </c>
      <c r="G331" s="224">
        <v>82.101405249999999</v>
      </c>
    </row>
    <row r="332" spans="1:7">
      <c r="A332" s="223" t="s">
        <v>213</v>
      </c>
      <c r="B332" s="223" t="s">
        <v>214</v>
      </c>
      <c r="C332" s="223" t="s">
        <v>215</v>
      </c>
      <c r="D332" s="223" t="s">
        <v>14</v>
      </c>
      <c r="E332" s="223" t="s">
        <v>665</v>
      </c>
      <c r="F332" s="223" t="s">
        <v>521</v>
      </c>
      <c r="G332" s="224">
        <v>2.9426975400000002</v>
      </c>
    </row>
    <row r="333" spans="1:7">
      <c r="A333" s="223" t="s">
        <v>213</v>
      </c>
      <c r="B333" s="223" t="s">
        <v>214</v>
      </c>
      <c r="C333" s="223" t="s">
        <v>215</v>
      </c>
      <c r="D333" s="223" t="s">
        <v>14</v>
      </c>
      <c r="E333" s="223" t="s">
        <v>665</v>
      </c>
      <c r="F333" s="223" t="s">
        <v>434</v>
      </c>
      <c r="G333" s="224">
        <v>0.98877793999999997</v>
      </c>
    </row>
    <row r="334" spans="1:7">
      <c r="A334" s="223" t="s">
        <v>213</v>
      </c>
      <c r="B334" s="223" t="s">
        <v>214</v>
      </c>
      <c r="C334" s="223" t="s">
        <v>215</v>
      </c>
      <c r="D334" s="223" t="s">
        <v>14</v>
      </c>
      <c r="E334" s="223" t="s">
        <v>665</v>
      </c>
      <c r="F334" s="223" t="s">
        <v>435</v>
      </c>
      <c r="G334" s="224">
        <v>1.64684604</v>
      </c>
    </row>
    <row r="335" spans="1:7">
      <c r="A335" s="223" t="s">
        <v>213</v>
      </c>
      <c r="B335" s="223" t="s">
        <v>214</v>
      </c>
      <c r="C335" s="223" t="s">
        <v>215</v>
      </c>
      <c r="D335" s="223" t="s">
        <v>14</v>
      </c>
      <c r="E335" s="223" t="s">
        <v>665</v>
      </c>
      <c r="F335" s="223" t="s">
        <v>771</v>
      </c>
      <c r="G335" s="224">
        <v>0.33141393000000002</v>
      </c>
    </row>
    <row r="336" spans="1:7">
      <c r="A336" s="223" t="s">
        <v>213</v>
      </c>
      <c r="B336" s="223" t="s">
        <v>214</v>
      </c>
      <c r="C336" s="223" t="s">
        <v>215</v>
      </c>
      <c r="D336" s="223" t="s">
        <v>14</v>
      </c>
      <c r="E336" s="223" t="s">
        <v>665</v>
      </c>
      <c r="F336" s="223" t="s">
        <v>436</v>
      </c>
      <c r="G336" s="224">
        <v>0.98827666999999997</v>
      </c>
    </row>
    <row r="337" spans="1:7">
      <c r="A337" s="223" t="s">
        <v>213</v>
      </c>
      <c r="B337" s="223" t="s">
        <v>214</v>
      </c>
      <c r="C337" s="223" t="s">
        <v>215</v>
      </c>
      <c r="D337" s="223" t="s">
        <v>14</v>
      </c>
      <c r="E337" s="223" t="s">
        <v>665</v>
      </c>
      <c r="F337" s="223" t="s">
        <v>437</v>
      </c>
      <c r="G337" s="224">
        <v>2.9532417400000002</v>
      </c>
    </row>
    <row r="338" spans="1:7">
      <c r="A338" s="223" t="s">
        <v>213</v>
      </c>
      <c r="B338" s="223" t="s">
        <v>214</v>
      </c>
      <c r="C338" s="223" t="s">
        <v>215</v>
      </c>
      <c r="D338" s="223" t="s">
        <v>14</v>
      </c>
      <c r="E338" s="223" t="s">
        <v>665</v>
      </c>
      <c r="F338" s="223" t="s">
        <v>438</v>
      </c>
      <c r="G338" s="224">
        <v>19.6860192</v>
      </c>
    </row>
    <row r="339" spans="1:7">
      <c r="A339" s="223" t="s">
        <v>213</v>
      </c>
      <c r="B339" s="223" t="s">
        <v>214</v>
      </c>
      <c r="C339" s="223" t="s">
        <v>215</v>
      </c>
      <c r="D339" s="223" t="s">
        <v>14</v>
      </c>
      <c r="E339" s="223" t="s">
        <v>665</v>
      </c>
      <c r="F339" s="223" t="s">
        <v>440</v>
      </c>
      <c r="G339" s="224">
        <v>0.52692965000000003</v>
      </c>
    </row>
    <row r="340" spans="1:7">
      <c r="A340" s="223" t="s">
        <v>213</v>
      </c>
      <c r="B340" s="223" t="s">
        <v>214</v>
      </c>
      <c r="C340" s="223" t="s">
        <v>215</v>
      </c>
      <c r="D340" s="223" t="s">
        <v>14</v>
      </c>
      <c r="E340" s="223" t="s">
        <v>665</v>
      </c>
      <c r="F340" s="223" t="s">
        <v>523</v>
      </c>
      <c r="G340" s="224">
        <v>18407.305758819999</v>
      </c>
    </row>
    <row r="341" spans="1:7">
      <c r="A341" s="223" t="s">
        <v>213</v>
      </c>
      <c r="B341" s="223" t="s">
        <v>214</v>
      </c>
      <c r="C341" s="223" t="s">
        <v>215</v>
      </c>
      <c r="D341" s="223" t="s">
        <v>14</v>
      </c>
      <c r="E341" s="223" t="s">
        <v>665</v>
      </c>
      <c r="F341" s="223" t="s">
        <v>441</v>
      </c>
      <c r="G341" s="224">
        <v>0.98793712</v>
      </c>
    </row>
    <row r="342" spans="1:7">
      <c r="A342" s="223" t="s">
        <v>213</v>
      </c>
      <c r="B342" s="223" t="s">
        <v>214</v>
      </c>
      <c r="C342" s="223" t="s">
        <v>215</v>
      </c>
      <c r="D342" s="223" t="s">
        <v>14</v>
      </c>
      <c r="E342" s="223" t="s">
        <v>665</v>
      </c>
      <c r="F342" s="223" t="s">
        <v>772</v>
      </c>
      <c r="G342" s="224">
        <v>0.97953632999999996</v>
      </c>
    </row>
    <row r="343" spans="1:7">
      <c r="A343" s="223" t="s">
        <v>213</v>
      </c>
      <c r="B343" s="223" t="s">
        <v>214</v>
      </c>
      <c r="C343" s="223" t="s">
        <v>215</v>
      </c>
      <c r="D343" s="223" t="s">
        <v>14</v>
      </c>
      <c r="E343" s="223" t="s">
        <v>665</v>
      </c>
      <c r="F343" s="223" t="s">
        <v>442</v>
      </c>
      <c r="G343" s="224">
        <v>0.98722025000000002</v>
      </c>
    </row>
    <row r="344" spans="1:7">
      <c r="A344" s="223" t="s">
        <v>213</v>
      </c>
      <c r="B344" s="223" t="s">
        <v>214</v>
      </c>
      <c r="C344" s="223" t="s">
        <v>215</v>
      </c>
      <c r="D344" s="223" t="s">
        <v>14</v>
      </c>
      <c r="E344" s="223" t="s">
        <v>665</v>
      </c>
      <c r="F344" s="223" t="s">
        <v>526</v>
      </c>
      <c r="G344" s="224">
        <v>1.6431091600000001</v>
      </c>
    </row>
    <row r="345" spans="1:7">
      <c r="A345" s="223" t="s">
        <v>213</v>
      </c>
      <c r="B345" s="223" t="s">
        <v>214</v>
      </c>
      <c r="C345" s="223" t="s">
        <v>215</v>
      </c>
      <c r="D345" s="223" t="s">
        <v>14</v>
      </c>
      <c r="E345" s="223" t="s">
        <v>665</v>
      </c>
      <c r="F345" s="223" t="s">
        <v>527</v>
      </c>
      <c r="G345" s="224">
        <v>1.7083226499999999</v>
      </c>
    </row>
    <row r="346" spans="1:7">
      <c r="A346" s="223" t="s">
        <v>213</v>
      </c>
      <c r="B346" s="223" t="s">
        <v>214</v>
      </c>
      <c r="C346" s="223" t="s">
        <v>215</v>
      </c>
      <c r="D346" s="223" t="s">
        <v>14</v>
      </c>
      <c r="E346" s="223" t="s">
        <v>665</v>
      </c>
      <c r="F346" s="223" t="s">
        <v>528</v>
      </c>
      <c r="G346" s="224">
        <v>0.36593189999999998</v>
      </c>
    </row>
    <row r="347" spans="1:7">
      <c r="A347" s="223" t="s">
        <v>213</v>
      </c>
      <c r="B347" s="223" t="s">
        <v>214</v>
      </c>
      <c r="C347" s="223" t="s">
        <v>215</v>
      </c>
      <c r="D347" s="223" t="s">
        <v>14</v>
      </c>
      <c r="E347" s="223" t="s">
        <v>665</v>
      </c>
      <c r="F347" s="223" t="s">
        <v>773</v>
      </c>
      <c r="G347" s="224">
        <v>1.1407154399999999</v>
      </c>
    </row>
    <row r="348" spans="1:7">
      <c r="A348" s="223" t="s">
        <v>213</v>
      </c>
      <c r="B348" s="223" t="s">
        <v>214</v>
      </c>
      <c r="C348" s="223" t="s">
        <v>215</v>
      </c>
      <c r="D348" s="223" t="s">
        <v>14</v>
      </c>
      <c r="E348" s="223" t="s">
        <v>665</v>
      </c>
      <c r="F348" s="223" t="s">
        <v>774</v>
      </c>
      <c r="G348" s="224">
        <v>0.97953632999999996</v>
      </c>
    </row>
    <row r="349" spans="1:7">
      <c r="A349" s="223" t="s">
        <v>213</v>
      </c>
      <c r="B349" s="223" t="s">
        <v>214</v>
      </c>
      <c r="C349" s="223" t="s">
        <v>215</v>
      </c>
      <c r="D349" s="223" t="s">
        <v>14</v>
      </c>
      <c r="E349" s="223" t="s">
        <v>665</v>
      </c>
      <c r="F349" s="223" t="s">
        <v>530</v>
      </c>
      <c r="G349" s="224">
        <v>0.98535461999999996</v>
      </c>
    </row>
    <row r="350" spans="1:7">
      <c r="A350" s="223" t="s">
        <v>213</v>
      </c>
      <c r="B350" s="223" t="s">
        <v>214</v>
      </c>
      <c r="C350" s="223" t="s">
        <v>215</v>
      </c>
      <c r="D350" s="223" t="s">
        <v>14</v>
      </c>
      <c r="E350" s="223" t="s">
        <v>665</v>
      </c>
      <c r="F350" s="223" t="s">
        <v>775</v>
      </c>
      <c r="G350" s="224">
        <v>0.98035296999999999</v>
      </c>
    </row>
    <row r="351" spans="1:7">
      <c r="A351" s="223" t="s">
        <v>213</v>
      </c>
      <c r="B351" s="223" t="s">
        <v>214</v>
      </c>
      <c r="C351" s="223" t="s">
        <v>215</v>
      </c>
      <c r="D351" s="223" t="s">
        <v>14</v>
      </c>
      <c r="E351" s="223" t="s">
        <v>665</v>
      </c>
      <c r="F351" s="223" t="s">
        <v>776</v>
      </c>
      <c r="G351" s="224">
        <v>22.943874820000001</v>
      </c>
    </row>
    <row r="352" spans="1:7">
      <c r="A352" s="223" t="s">
        <v>213</v>
      </c>
      <c r="B352" s="223" t="s">
        <v>214</v>
      </c>
      <c r="C352" s="223" t="s">
        <v>215</v>
      </c>
      <c r="D352" s="223" t="s">
        <v>14</v>
      </c>
      <c r="E352" s="223" t="s">
        <v>665</v>
      </c>
      <c r="F352" s="223" t="s">
        <v>532</v>
      </c>
      <c r="G352" s="224">
        <v>3.27453694</v>
      </c>
    </row>
    <row r="353" spans="1:7">
      <c r="A353" s="223" t="s">
        <v>213</v>
      </c>
      <c r="B353" s="223" t="s">
        <v>214</v>
      </c>
      <c r="C353" s="223" t="s">
        <v>215</v>
      </c>
      <c r="D353" s="223" t="s">
        <v>14</v>
      </c>
      <c r="E353" s="223" t="s">
        <v>665</v>
      </c>
      <c r="F353" s="223" t="s">
        <v>533</v>
      </c>
      <c r="G353" s="224">
        <v>1.0447</v>
      </c>
    </row>
    <row r="354" spans="1:7">
      <c r="A354" s="223" t="s">
        <v>213</v>
      </c>
      <c r="B354" s="223" t="s">
        <v>214</v>
      </c>
      <c r="C354" s="223" t="s">
        <v>215</v>
      </c>
      <c r="D354" s="223" t="s">
        <v>14</v>
      </c>
      <c r="E354" s="223" t="s">
        <v>665</v>
      </c>
      <c r="F354" s="223" t="s">
        <v>534</v>
      </c>
      <c r="G354" s="224">
        <v>16.442530720000001</v>
      </c>
    </row>
    <row r="355" spans="1:7">
      <c r="A355" s="223" t="s">
        <v>213</v>
      </c>
      <c r="B355" s="223" t="s">
        <v>214</v>
      </c>
      <c r="C355" s="223" t="s">
        <v>215</v>
      </c>
      <c r="D355" s="223" t="s">
        <v>14</v>
      </c>
      <c r="E355" s="223" t="s">
        <v>665</v>
      </c>
      <c r="F355" s="223" t="s">
        <v>535</v>
      </c>
      <c r="G355" s="224">
        <v>3.2879443199999998</v>
      </c>
    </row>
    <row r="356" spans="1:7">
      <c r="A356" s="223" t="s">
        <v>213</v>
      </c>
      <c r="B356" s="223" t="s">
        <v>214</v>
      </c>
      <c r="C356" s="223" t="s">
        <v>215</v>
      </c>
      <c r="D356" s="223" t="s">
        <v>14</v>
      </c>
      <c r="E356" s="223" t="s">
        <v>665</v>
      </c>
      <c r="F356" s="223" t="s">
        <v>536</v>
      </c>
      <c r="G356" s="224">
        <v>278.42167195000002</v>
      </c>
    </row>
    <row r="357" spans="1:7">
      <c r="A357" s="223" t="s">
        <v>213</v>
      </c>
      <c r="B357" s="223" t="s">
        <v>214</v>
      </c>
      <c r="C357" s="223" t="s">
        <v>215</v>
      </c>
      <c r="D357" s="223" t="s">
        <v>14</v>
      </c>
      <c r="E357" s="223" t="s">
        <v>665</v>
      </c>
      <c r="F357" s="223" t="s">
        <v>537</v>
      </c>
      <c r="G357" s="224">
        <v>1.0053551300000001</v>
      </c>
    </row>
    <row r="358" spans="1:7">
      <c r="A358" s="223" t="s">
        <v>213</v>
      </c>
      <c r="B358" s="223" t="s">
        <v>214</v>
      </c>
      <c r="C358" s="223" t="s">
        <v>215</v>
      </c>
      <c r="D358" s="223" t="s">
        <v>14</v>
      </c>
      <c r="E358" s="223" t="s">
        <v>665</v>
      </c>
      <c r="F358" s="223" t="s">
        <v>539</v>
      </c>
      <c r="G358" s="224">
        <v>3.2873841600000002</v>
      </c>
    </row>
    <row r="359" spans="1:7">
      <c r="A359" s="223" t="s">
        <v>213</v>
      </c>
      <c r="B359" s="223" t="s">
        <v>214</v>
      </c>
      <c r="C359" s="223" t="s">
        <v>215</v>
      </c>
      <c r="D359" s="223" t="s">
        <v>14</v>
      </c>
      <c r="E359" s="223" t="s">
        <v>665</v>
      </c>
      <c r="F359" s="223" t="s">
        <v>540</v>
      </c>
      <c r="G359" s="224">
        <v>0.98610565999999999</v>
      </c>
    </row>
    <row r="360" spans="1:7">
      <c r="A360" s="223" t="s">
        <v>213</v>
      </c>
      <c r="B360" s="223" t="s">
        <v>214</v>
      </c>
      <c r="C360" s="223" t="s">
        <v>215</v>
      </c>
      <c r="D360" s="223" t="s">
        <v>14</v>
      </c>
      <c r="E360" s="223" t="s">
        <v>665</v>
      </c>
      <c r="F360" s="223" t="s">
        <v>777</v>
      </c>
      <c r="G360" s="224">
        <v>4.5026538199999999</v>
      </c>
    </row>
    <row r="361" spans="1:7">
      <c r="A361" s="223" t="s">
        <v>213</v>
      </c>
      <c r="B361" s="223" t="s">
        <v>214</v>
      </c>
      <c r="C361" s="223" t="s">
        <v>215</v>
      </c>
      <c r="D361" s="223" t="s">
        <v>14</v>
      </c>
      <c r="E361" s="223" t="s">
        <v>665</v>
      </c>
      <c r="F361" s="223" t="s">
        <v>544</v>
      </c>
      <c r="G361" s="224">
        <v>0.98401470999999996</v>
      </c>
    </row>
    <row r="362" spans="1:7">
      <c r="A362" s="223" t="s">
        <v>213</v>
      </c>
      <c r="B362" s="223" t="s">
        <v>214</v>
      </c>
      <c r="C362" s="223" t="s">
        <v>215</v>
      </c>
      <c r="D362" s="223" t="s">
        <v>14</v>
      </c>
      <c r="E362" s="223" t="s">
        <v>665</v>
      </c>
      <c r="F362" s="223" t="s">
        <v>778</v>
      </c>
      <c r="G362" s="224">
        <v>1E-8</v>
      </c>
    </row>
    <row r="363" spans="1:7">
      <c r="A363" s="223" t="s">
        <v>213</v>
      </c>
      <c r="B363" s="223" t="s">
        <v>214</v>
      </c>
      <c r="C363" s="223" t="s">
        <v>215</v>
      </c>
      <c r="D363" s="223" t="s">
        <v>14</v>
      </c>
      <c r="E363" s="223" t="s">
        <v>665</v>
      </c>
      <c r="F363" s="223" t="s">
        <v>545</v>
      </c>
      <c r="G363" s="224">
        <v>3.9291971800000001</v>
      </c>
    </row>
    <row r="364" spans="1:7">
      <c r="A364" s="223" t="s">
        <v>213</v>
      </c>
      <c r="B364" s="223" t="s">
        <v>214</v>
      </c>
      <c r="C364" s="223" t="s">
        <v>215</v>
      </c>
      <c r="D364" s="223" t="s">
        <v>14</v>
      </c>
      <c r="E364" s="223" t="s">
        <v>665</v>
      </c>
      <c r="F364" s="223" t="s">
        <v>547</v>
      </c>
      <c r="G364" s="224">
        <v>40.58560714</v>
      </c>
    </row>
    <row r="365" spans="1:7">
      <c r="A365" s="223" t="s">
        <v>213</v>
      </c>
      <c r="B365" s="223" t="s">
        <v>214</v>
      </c>
      <c r="C365" s="223" t="s">
        <v>215</v>
      </c>
      <c r="D365" s="223" t="s">
        <v>14</v>
      </c>
      <c r="E365" s="223" t="s">
        <v>665</v>
      </c>
      <c r="F365" s="223" t="s">
        <v>548</v>
      </c>
      <c r="G365" s="224">
        <v>1.6409664799999999</v>
      </c>
    </row>
    <row r="366" spans="1:7">
      <c r="A366" s="223" t="s">
        <v>213</v>
      </c>
      <c r="B366" s="223" t="s">
        <v>214</v>
      </c>
      <c r="C366" s="223" t="s">
        <v>215</v>
      </c>
      <c r="D366" s="223" t="s">
        <v>14</v>
      </c>
      <c r="E366" s="223" t="s">
        <v>665</v>
      </c>
      <c r="F366" s="223" t="s">
        <v>550</v>
      </c>
      <c r="G366" s="224">
        <v>4.9028305000000003</v>
      </c>
    </row>
    <row r="367" spans="1:7">
      <c r="A367" s="223" t="s">
        <v>213</v>
      </c>
      <c r="B367" s="223" t="s">
        <v>214</v>
      </c>
      <c r="C367" s="223" t="s">
        <v>215</v>
      </c>
      <c r="D367" s="223" t="s">
        <v>14</v>
      </c>
      <c r="E367" s="223" t="s">
        <v>665</v>
      </c>
      <c r="F367" s="223" t="s">
        <v>779</v>
      </c>
      <c r="G367" s="224">
        <v>1.3054550199999999</v>
      </c>
    </row>
    <row r="368" spans="1:7">
      <c r="A368" s="223" t="s">
        <v>213</v>
      </c>
      <c r="B368" s="223" t="s">
        <v>214</v>
      </c>
      <c r="C368" s="223" t="s">
        <v>215</v>
      </c>
      <c r="D368" s="223" t="s">
        <v>14</v>
      </c>
      <c r="E368" s="223" t="s">
        <v>665</v>
      </c>
      <c r="F368" s="223" t="s">
        <v>551</v>
      </c>
      <c r="G368" s="224">
        <v>32.655844360000003</v>
      </c>
    </row>
    <row r="369" spans="1:7">
      <c r="A369" s="223" t="s">
        <v>213</v>
      </c>
      <c r="B369" s="223" t="s">
        <v>214</v>
      </c>
      <c r="C369" s="223" t="s">
        <v>215</v>
      </c>
      <c r="D369" s="223" t="s">
        <v>14</v>
      </c>
      <c r="E369" s="223" t="s">
        <v>665</v>
      </c>
      <c r="F369" s="223" t="s">
        <v>552</v>
      </c>
      <c r="G369" s="224">
        <v>942.60106624000002</v>
      </c>
    </row>
    <row r="370" spans="1:7">
      <c r="A370" s="223" t="s">
        <v>213</v>
      </c>
      <c r="B370" s="223" t="s">
        <v>214</v>
      </c>
      <c r="C370" s="223" t="s">
        <v>215</v>
      </c>
      <c r="D370" s="223" t="s">
        <v>14</v>
      </c>
      <c r="E370" s="223" t="s">
        <v>665</v>
      </c>
      <c r="F370" s="223" t="s">
        <v>553</v>
      </c>
      <c r="G370" s="224">
        <v>2.4955129399999998</v>
      </c>
    </row>
    <row r="371" spans="1:7">
      <c r="A371" s="223" t="s">
        <v>213</v>
      </c>
      <c r="B371" s="223" t="s">
        <v>214</v>
      </c>
      <c r="C371" s="223" t="s">
        <v>215</v>
      </c>
      <c r="D371" s="223" t="s">
        <v>14</v>
      </c>
      <c r="E371" s="223" t="s">
        <v>665</v>
      </c>
      <c r="F371" s="223" t="s">
        <v>554</v>
      </c>
      <c r="G371" s="224">
        <v>1.15923533</v>
      </c>
    </row>
    <row r="372" spans="1:7">
      <c r="A372" s="223" t="s">
        <v>213</v>
      </c>
      <c r="B372" s="223" t="s">
        <v>214</v>
      </c>
      <c r="C372" s="223" t="s">
        <v>215</v>
      </c>
      <c r="D372" s="223" t="s">
        <v>14</v>
      </c>
      <c r="E372" s="223" t="s">
        <v>665</v>
      </c>
      <c r="F372" s="223" t="s">
        <v>555</v>
      </c>
      <c r="G372" s="224">
        <v>0.98535461999999996</v>
      </c>
    </row>
    <row r="373" spans="1:7">
      <c r="A373" s="223" t="s">
        <v>213</v>
      </c>
      <c r="B373" s="223" t="s">
        <v>214</v>
      </c>
      <c r="C373" s="223" t="s">
        <v>215</v>
      </c>
      <c r="D373" s="223" t="s">
        <v>14</v>
      </c>
      <c r="E373" s="223" t="s">
        <v>665</v>
      </c>
      <c r="F373" s="223" t="s">
        <v>780</v>
      </c>
      <c r="G373" s="224">
        <v>2.6148621699999999</v>
      </c>
    </row>
    <row r="374" spans="1:7">
      <c r="A374" s="223" t="s">
        <v>213</v>
      </c>
      <c r="B374" s="223" t="s">
        <v>214</v>
      </c>
      <c r="C374" s="223" t="s">
        <v>215</v>
      </c>
      <c r="D374" s="223" t="s">
        <v>14</v>
      </c>
      <c r="E374" s="223" t="s">
        <v>665</v>
      </c>
      <c r="F374" s="223" t="s">
        <v>556</v>
      </c>
      <c r="G374" s="224">
        <v>1728.3641987000001</v>
      </c>
    </row>
    <row r="375" spans="1:7">
      <c r="A375" s="223" t="s">
        <v>213</v>
      </c>
      <c r="B375" s="223" t="s">
        <v>214</v>
      </c>
      <c r="C375" s="223" t="s">
        <v>215</v>
      </c>
      <c r="D375" s="223" t="s">
        <v>14</v>
      </c>
      <c r="E375" s="223" t="s">
        <v>665</v>
      </c>
      <c r="F375" s="223" t="s">
        <v>558</v>
      </c>
      <c r="G375" s="224">
        <v>3.2697660700000002</v>
      </c>
    </row>
    <row r="376" spans="1:7">
      <c r="A376" s="223" t="s">
        <v>213</v>
      </c>
      <c r="B376" s="223" t="s">
        <v>214</v>
      </c>
      <c r="C376" s="223" t="s">
        <v>215</v>
      </c>
      <c r="D376" s="223" t="s">
        <v>14</v>
      </c>
      <c r="E376" s="223" t="s">
        <v>665</v>
      </c>
      <c r="F376" s="223" t="s">
        <v>559</v>
      </c>
      <c r="G376" s="224">
        <v>81.875525269999997</v>
      </c>
    </row>
    <row r="377" spans="1:7">
      <c r="A377" s="223" t="s">
        <v>213</v>
      </c>
      <c r="B377" s="223" t="s">
        <v>214</v>
      </c>
      <c r="C377" s="223" t="s">
        <v>215</v>
      </c>
      <c r="D377" s="223" t="s">
        <v>14</v>
      </c>
      <c r="E377" s="223" t="s">
        <v>665</v>
      </c>
      <c r="F377" s="223" t="s">
        <v>561</v>
      </c>
      <c r="G377" s="224">
        <v>0.98181415000000005</v>
      </c>
    </row>
    <row r="378" spans="1:7">
      <c r="A378" s="223" t="s">
        <v>213</v>
      </c>
      <c r="B378" s="223" t="s">
        <v>214</v>
      </c>
      <c r="C378" s="223" t="s">
        <v>215</v>
      </c>
      <c r="D378" s="223" t="s">
        <v>14</v>
      </c>
      <c r="E378" s="223" t="s">
        <v>665</v>
      </c>
      <c r="F378" s="223" t="s">
        <v>562</v>
      </c>
      <c r="G378" s="224">
        <v>33.912393219999998</v>
      </c>
    </row>
    <row r="379" spans="1:7">
      <c r="A379" s="223" t="s">
        <v>213</v>
      </c>
      <c r="B379" s="223" t="s">
        <v>214</v>
      </c>
      <c r="C379" s="223" t="s">
        <v>215</v>
      </c>
      <c r="D379" s="223" t="s">
        <v>14</v>
      </c>
      <c r="E379" s="223" t="s">
        <v>665</v>
      </c>
      <c r="F379" s="223" t="s">
        <v>563</v>
      </c>
      <c r="G379" s="224">
        <v>7.34406012</v>
      </c>
    </row>
    <row r="380" spans="1:7">
      <c r="A380" s="223" t="s">
        <v>213</v>
      </c>
      <c r="B380" s="223" t="s">
        <v>214</v>
      </c>
      <c r="C380" s="223" t="s">
        <v>215</v>
      </c>
      <c r="D380" s="223" t="s">
        <v>14</v>
      </c>
      <c r="E380" s="223" t="s">
        <v>665</v>
      </c>
      <c r="F380" s="223" t="s">
        <v>565</v>
      </c>
      <c r="G380" s="224">
        <v>62.789356179999999</v>
      </c>
    </row>
    <row r="381" spans="1:7">
      <c r="A381" s="223" t="s">
        <v>213</v>
      </c>
      <c r="B381" s="223" t="s">
        <v>214</v>
      </c>
      <c r="C381" s="223" t="s">
        <v>215</v>
      </c>
      <c r="D381" s="223" t="s">
        <v>14</v>
      </c>
      <c r="E381" s="223" t="s">
        <v>665</v>
      </c>
      <c r="F381" s="223" t="s">
        <v>566</v>
      </c>
      <c r="G381" s="224">
        <v>1.1038125299999999</v>
      </c>
    </row>
    <row r="382" spans="1:7">
      <c r="A382" s="223" t="s">
        <v>213</v>
      </c>
      <c r="B382" s="223" t="s">
        <v>214</v>
      </c>
      <c r="C382" s="223" t="s">
        <v>215</v>
      </c>
      <c r="D382" s="223" t="s">
        <v>14</v>
      </c>
      <c r="E382" s="223" t="s">
        <v>665</v>
      </c>
      <c r="F382" s="223" t="s">
        <v>567</v>
      </c>
      <c r="G382" s="224">
        <v>4.4186670699999997</v>
      </c>
    </row>
    <row r="383" spans="1:7">
      <c r="A383" s="223" t="s">
        <v>213</v>
      </c>
      <c r="B383" s="223" t="s">
        <v>214</v>
      </c>
      <c r="C383" s="223" t="s">
        <v>215</v>
      </c>
      <c r="D383" s="223" t="s">
        <v>14</v>
      </c>
      <c r="E383" s="223" t="s">
        <v>665</v>
      </c>
      <c r="F383" s="223" t="s">
        <v>568</v>
      </c>
      <c r="G383" s="224">
        <v>0.98800180000000004</v>
      </c>
    </row>
    <row r="384" spans="1:7">
      <c r="A384" s="223" t="s">
        <v>213</v>
      </c>
      <c r="B384" s="223" t="s">
        <v>214</v>
      </c>
      <c r="C384" s="223" t="s">
        <v>215</v>
      </c>
      <c r="D384" s="223" t="s">
        <v>14</v>
      </c>
      <c r="E384" s="223" t="s">
        <v>665</v>
      </c>
      <c r="F384" s="223" t="s">
        <v>781</v>
      </c>
      <c r="G384" s="224">
        <v>6.5421274399999998</v>
      </c>
    </row>
    <row r="385" spans="1:7">
      <c r="A385" s="223" t="s">
        <v>213</v>
      </c>
      <c r="B385" s="223" t="s">
        <v>214</v>
      </c>
      <c r="C385" s="223" t="s">
        <v>215</v>
      </c>
      <c r="D385" s="223" t="s">
        <v>14</v>
      </c>
      <c r="E385" s="223" t="s">
        <v>665</v>
      </c>
      <c r="F385" s="223" t="s">
        <v>782</v>
      </c>
      <c r="G385" s="224">
        <v>16.34449292</v>
      </c>
    </row>
    <row r="386" spans="1:7">
      <c r="A386" s="223" t="s">
        <v>213</v>
      </c>
      <c r="B386" s="223" t="s">
        <v>214</v>
      </c>
      <c r="C386" s="223" t="s">
        <v>215</v>
      </c>
      <c r="D386" s="223" t="s">
        <v>14</v>
      </c>
      <c r="E386" s="223" t="s">
        <v>665</v>
      </c>
      <c r="F386" s="223" t="s">
        <v>783</v>
      </c>
      <c r="G386" s="224">
        <v>1E-8</v>
      </c>
    </row>
    <row r="387" spans="1:7">
      <c r="A387" s="223" t="s">
        <v>213</v>
      </c>
      <c r="B387" s="223" t="s">
        <v>214</v>
      </c>
      <c r="C387" s="223" t="s">
        <v>215</v>
      </c>
      <c r="D387" s="223" t="s">
        <v>14</v>
      </c>
      <c r="E387" s="223" t="s">
        <v>665</v>
      </c>
      <c r="F387" s="223" t="s">
        <v>784</v>
      </c>
      <c r="G387" s="224">
        <v>0.97953632999999996</v>
      </c>
    </row>
    <row r="388" spans="1:7">
      <c r="A388" s="223" t="s">
        <v>213</v>
      </c>
      <c r="B388" s="223" t="s">
        <v>214</v>
      </c>
      <c r="C388" s="223" t="s">
        <v>215</v>
      </c>
      <c r="D388" s="223" t="s">
        <v>14</v>
      </c>
      <c r="E388" s="223" t="s">
        <v>665</v>
      </c>
      <c r="F388" s="223" t="s">
        <v>569</v>
      </c>
      <c r="G388" s="224">
        <v>0.98518583000000004</v>
      </c>
    </row>
    <row r="389" spans="1:7">
      <c r="A389" s="223" t="s">
        <v>213</v>
      </c>
      <c r="B389" s="223" t="s">
        <v>214</v>
      </c>
      <c r="C389" s="223" t="s">
        <v>215</v>
      </c>
      <c r="D389" s="223" t="s">
        <v>14</v>
      </c>
      <c r="E389" s="223" t="s">
        <v>665</v>
      </c>
      <c r="F389" s="223" t="s">
        <v>571</v>
      </c>
      <c r="G389" s="224">
        <v>12.4131681</v>
      </c>
    </row>
    <row r="390" spans="1:7">
      <c r="A390" s="223" t="s">
        <v>213</v>
      </c>
      <c r="B390" s="223" t="s">
        <v>214</v>
      </c>
      <c r="C390" s="223" t="s">
        <v>215</v>
      </c>
      <c r="D390" s="223" t="s">
        <v>14</v>
      </c>
      <c r="E390" s="223" t="s">
        <v>665</v>
      </c>
      <c r="F390" s="223" t="s">
        <v>572</v>
      </c>
      <c r="G390" s="224">
        <v>98.239438809999996</v>
      </c>
    </row>
    <row r="391" spans="1:7">
      <c r="A391" s="223" t="s">
        <v>213</v>
      </c>
      <c r="B391" s="223" t="s">
        <v>214</v>
      </c>
      <c r="C391" s="223" t="s">
        <v>215</v>
      </c>
      <c r="D391" s="223" t="s">
        <v>14</v>
      </c>
      <c r="E391" s="223" t="s">
        <v>665</v>
      </c>
      <c r="F391" s="223" t="s">
        <v>573</v>
      </c>
      <c r="G391" s="224">
        <v>21.299886600000001</v>
      </c>
    </row>
    <row r="392" spans="1:7">
      <c r="A392" s="223" t="s">
        <v>213</v>
      </c>
      <c r="B392" s="223" t="s">
        <v>214</v>
      </c>
      <c r="C392" s="223" t="s">
        <v>215</v>
      </c>
      <c r="D392" s="223" t="s">
        <v>14</v>
      </c>
      <c r="E392" s="223" t="s">
        <v>665</v>
      </c>
      <c r="F392" s="223" t="s">
        <v>574</v>
      </c>
      <c r="G392" s="224">
        <v>0.98485321999999997</v>
      </c>
    </row>
    <row r="393" spans="1:7">
      <c r="A393" s="223" t="s">
        <v>213</v>
      </c>
      <c r="B393" s="223" t="s">
        <v>214</v>
      </c>
      <c r="C393" s="223" t="s">
        <v>215</v>
      </c>
      <c r="D393" s="223" t="s">
        <v>14</v>
      </c>
      <c r="E393" s="223" t="s">
        <v>665</v>
      </c>
      <c r="F393" s="223" t="s">
        <v>575</v>
      </c>
      <c r="G393" s="224">
        <v>14.706821850000001</v>
      </c>
    </row>
    <row r="394" spans="1:7">
      <c r="A394" s="223" t="s">
        <v>213</v>
      </c>
      <c r="B394" s="223" t="s">
        <v>214</v>
      </c>
      <c r="C394" s="223" t="s">
        <v>215</v>
      </c>
      <c r="D394" s="223" t="s">
        <v>14</v>
      </c>
      <c r="E394" s="223" t="s">
        <v>665</v>
      </c>
      <c r="F394" s="223" t="s">
        <v>577</v>
      </c>
      <c r="G394" s="224">
        <v>0.98468887999999999</v>
      </c>
    </row>
    <row r="395" spans="1:7">
      <c r="A395" s="223" t="s">
        <v>213</v>
      </c>
      <c r="B395" s="223" t="s">
        <v>214</v>
      </c>
      <c r="C395" s="223" t="s">
        <v>215</v>
      </c>
      <c r="D395" s="223" t="s">
        <v>14</v>
      </c>
      <c r="E395" s="223" t="s">
        <v>665</v>
      </c>
      <c r="F395" s="223" t="s">
        <v>785</v>
      </c>
      <c r="G395" s="224">
        <v>1.6284346599999999</v>
      </c>
    </row>
    <row r="396" spans="1:7">
      <c r="A396" s="223" t="s">
        <v>213</v>
      </c>
      <c r="B396" s="223" t="s">
        <v>214</v>
      </c>
      <c r="C396" s="223" t="s">
        <v>215</v>
      </c>
      <c r="D396" s="223" t="s">
        <v>14</v>
      </c>
      <c r="E396" s="223" t="s">
        <v>665</v>
      </c>
      <c r="F396" s="223" t="s">
        <v>786</v>
      </c>
      <c r="G396" s="224">
        <v>3.2568693199999998</v>
      </c>
    </row>
    <row r="397" spans="1:7">
      <c r="A397" s="223" t="s">
        <v>213</v>
      </c>
      <c r="B397" s="223" t="s">
        <v>214</v>
      </c>
      <c r="C397" s="223" t="s">
        <v>215</v>
      </c>
      <c r="D397" s="223" t="s">
        <v>14</v>
      </c>
      <c r="E397" s="223" t="s">
        <v>665</v>
      </c>
      <c r="F397" s="223" t="s">
        <v>787</v>
      </c>
      <c r="G397" s="224">
        <v>2.2228390000000001E-2</v>
      </c>
    </row>
    <row r="398" spans="1:7">
      <c r="A398" s="223" t="s">
        <v>213</v>
      </c>
      <c r="B398" s="223" t="s">
        <v>214</v>
      </c>
      <c r="C398" s="223" t="s">
        <v>215</v>
      </c>
      <c r="D398" s="223" t="s">
        <v>14</v>
      </c>
      <c r="E398" s="223" t="s">
        <v>665</v>
      </c>
      <c r="F398" s="223" t="s">
        <v>578</v>
      </c>
      <c r="G398" s="224">
        <v>2.6509986300000001</v>
      </c>
    </row>
    <row r="399" spans="1:7">
      <c r="A399" s="223" t="s">
        <v>213</v>
      </c>
      <c r="B399" s="223" t="s">
        <v>214</v>
      </c>
      <c r="C399" s="223" t="s">
        <v>215</v>
      </c>
      <c r="D399" s="223" t="s">
        <v>14</v>
      </c>
      <c r="E399" s="223" t="s">
        <v>665</v>
      </c>
      <c r="F399" s="223" t="s">
        <v>579</v>
      </c>
      <c r="G399" s="224">
        <v>0.98419909999999999</v>
      </c>
    </row>
    <row r="400" spans="1:7">
      <c r="A400" s="223" t="s">
        <v>213</v>
      </c>
      <c r="B400" s="223" t="s">
        <v>214</v>
      </c>
      <c r="C400" s="223" t="s">
        <v>215</v>
      </c>
      <c r="D400" s="223" t="s">
        <v>14</v>
      </c>
      <c r="E400" s="223" t="s">
        <v>665</v>
      </c>
      <c r="F400" s="223" t="s">
        <v>580</v>
      </c>
      <c r="G400" s="224">
        <v>0.98419909999999999</v>
      </c>
    </row>
    <row r="401" spans="1:7">
      <c r="A401" s="223" t="s">
        <v>213</v>
      </c>
      <c r="B401" s="223" t="s">
        <v>214</v>
      </c>
      <c r="C401" s="223" t="s">
        <v>215</v>
      </c>
      <c r="D401" s="223" t="s">
        <v>14</v>
      </c>
      <c r="E401" s="223" t="s">
        <v>665</v>
      </c>
      <c r="F401" s="223" t="s">
        <v>788</v>
      </c>
      <c r="G401" s="224">
        <v>13.06760218</v>
      </c>
    </row>
    <row r="402" spans="1:7">
      <c r="A402" s="223" t="s">
        <v>213</v>
      </c>
      <c r="B402" s="223" t="s">
        <v>214</v>
      </c>
      <c r="C402" s="223" t="s">
        <v>215</v>
      </c>
      <c r="D402" s="223" t="s">
        <v>14</v>
      </c>
      <c r="E402" s="223" t="s">
        <v>665</v>
      </c>
      <c r="F402" s="223" t="s">
        <v>581</v>
      </c>
      <c r="G402" s="224">
        <v>5.2471262799999998</v>
      </c>
    </row>
    <row r="403" spans="1:7">
      <c r="A403" s="223" t="s">
        <v>213</v>
      </c>
      <c r="B403" s="223" t="s">
        <v>214</v>
      </c>
      <c r="C403" s="223" t="s">
        <v>215</v>
      </c>
      <c r="D403" s="223" t="s">
        <v>14</v>
      </c>
      <c r="E403" s="223" t="s">
        <v>665</v>
      </c>
      <c r="F403" s="223" t="s">
        <v>789</v>
      </c>
      <c r="G403" s="224">
        <v>0.97775608999999997</v>
      </c>
    </row>
    <row r="404" spans="1:7">
      <c r="A404" s="223" t="s">
        <v>213</v>
      </c>
      <c r="B404" s="223" t="s">
        <v>214</v>
      </c>
      <c r="C404" s="223" t="s">
        <v>215</v>
      </c>
      <c r="D404" s="223" t="s">
        <v>14</v>
      </c>
      <c r="E404" s="223" t="s">
        <v>665</v>
      </c>
      <c r="F404" s="223" t="s">
        <v>582</v>
      </c>
      <c r="G404" s="224">
        <v>3.6114682199999999</v>
      </c>
    </row>
    <row r="405" spans="1:7">
      <c r="A405" s="223" t="s">
        <v>213</v>
      </c>
      <c r="B405" s="223" t="s">
        <v>214</v>
      </c>
      <c r="C405" s="223" t="s">
        <v>215</v>
      </c>
      <c r="D405" s="223" t="s">
        <v>14</v>
      </c>
      <c r="E405" s="223" t="s">
        <v>665</v>
      </c>
      <c r="F405" s="223" t="s">
        <v>583</v>
      </c>
      <c r="G405" s="224">
        <v>0.98574925999999996</v>
      </c>
    </row>
    <row r="406" spans="1:7">
      <c r="A406" s="223" t="s">
        <v>213</v>
      </c>
      <c r="B406" s="223" t="s">
        <v>214</v>
      </c>
      <c r="C406" s="223" t="s">
        <v>215</v>
      </c>
      <c r="D406" s="223" t="s">
        <v>14</v>
      </c>
      <c r="E406" s="223" t="s">
        <v>665</v>
      </c>
      <c r="F406" s="223" t="s">
        <v>584</v>
      </c>
      <c r="G406" s="224">
        <v>0.98265148999999996</v>
      </c>
    </row>
    <row r="407" spans="1:7">
      <c r="A407" s="223" t="s">
        <v>213</v>
      </c>
      <c r="B407" s="223" t="s">
        <v>214</v>
      </c>
      <c r="C407" s="223" t="s">
        <v>215</v>
      </c>
      <c r="D407" s="223" t="s">
        <v>14</v>
      </c>
      <c r="E407" s="223" t="s">
        <v>665</v>
      </c>
      <c r="F407" s="223" t="s">
        <v>585</v>
      </c>
      <c r="G407" s="224">
        <v>1.6387407000000001</v>
      </c>
    </row>
    <row r="408" spans="1:7">
      <c r="A408" s="223" t="s">
        <v>213</v>
      </c>
      <c r="B408" s="223" t="s">
        <v>214</v>
      </c>
      <c r="C408" s="223" t="s">
        <v>215</v>
      </c>
      <c r="D408" s="223" t="s">
        <v>14</v>
      </c>
      <c r="E408" s="223" t="s">
        <v>665</v>
      </c>
      <c r="F408" s="223" t="s">
        <v>790</v>
      </c>
      <c r="G408" s="224">
        <v>1E-8</v>
      </c>
    </row>
    <row r="409" spans="1:7">
      <c r="A409" s="223" t="s">
        <v>213</v>
      </c>
      <c r="B409" s="223" t="s">
        <v>214</v>
      </c>
      <c r="C409" s="223" t="s">
        <v>215</v>
      </c>
      <c r="D409" s="223" t="s">
        <v>14</v>
      </c>
      <c r="E409" s="223" t="s">
        <v>665</v>
      </c>
      <c r="F409" s="223" t="s">
        <v>791</v>
      </c>
      <c r="G409" s="224">
        <v>0.98035296999999999</v>
      </c>
    </row>
    <row r="410" spans="1:7">
      <c r="A410" s="223" t="s">
        <v>213</v>
      </c>
      <c r="B410" s="223" t="s">
        <v>214</v>
      </c>
      <c r="C410" s="223" t="s">
        <v>215</v>
      </c>
      <c r="D410" s="223" t="s">
        <v>14</v>
      </c>
      <c r="E410" s="223" t="s">
        <v>665</v>
      </c>
      <c r="F410" s="223" t="s">
        <v>587</v>
      </c>
      <c r="G410" s="224">
        <v>3.27744459</v>
      </c>
    </row>
    <row r="411" spans="1:7">
      <c r="A411" s="223" t="s">
        <v>213</v>
      </c>
      <c r="B411" s="223" t="s">
        <v>214</v>
      </c>
      <c r="C411" s="223" t="s">
        <v>215</v>
      </c>
      <c r="D411" s="223" t="s">
        <v>14</v>
      </c>
      <c r="E411" s="223" t="s">
        <v>665</v>
      </c>
      <c r="F411" s="223" t="s">
        <v>792</v>
      </c>
      <c r="G411" s="224">
        <v>0.97839229000000005</v>
      </c>
    </row>
    <row r="412" spans="1:7">
      <c r="A412" s="223" t="s">
        <v>213</v>
      </c>
      <c r="B412" s="223" t="s">
        <v>214</v>
      </c>
      <c r="C412" s="223" t="s">
        <v>215</v>
      </c>
      <c r="D412" s="223" t="s">
        <v>14</v>
      </c>
      <c r="E412" s="223" t="s">
        <v>665</v>
      </c>
      <c r="F412" s="223" t="s">
        <v>588</v>
      </c>
      <c r="G412" s="224">
        <v>1.63528904</v>
      </c>
    </row>
    <row r="413" spans="1:7">
      <c r="A413" s="223" t="s">
        <v>213</v>
      </c>
      <c r="B413" s="223" t="s">
        <v>214</v>
      </c>
      <c r="C413" s="223" t="s">
        <v>215</v>
      </c>
      <c r="D413" s="223" t="s">
        <v>14</v>
      </c>
      <c r="E413" s="223" t="s">
        <v>665</v>
      </c>
      <c r="F413" s="223" t="s">
        <v>589</v>
      </c>
      <c r="G413" s="224">
        <v>1.63775249</v>
      </c>
    </row>
    <row r="414" spans="1:7">
      <c r="A414" s="223" t="s">
        <v>213</v>
      </c>
      <c r="B414" s="223" t="s">
        <v>214</v>
      </c>
      <c r="C414" s="223" t="s">
        <v>215</v>
      </c>
      <c r="D414" s="223" t="s">
        <v>14</v>
      </c>
      <c r="E414" s="223" t="s">
        <v>665</v>
      </c>
      <c r="F414" s="223" t="s">
        <v>590</v>
      </c>
      <c r="G414" s="224">
        <v>0.98401470999999996</v>
      </c>
    </row>
    <row r="415" spans="1:7">
      <c r="A415" s="223" t="s">
        <v>213</v>
      </c>
      <c r="B415" s="223" t="s">
        <v>214</v>
      </c>
      <c r="C415" s="223" t="s">
        <v>215</v>
      </c>
      <c r="D415" s="223" t="s">
        <v>14</v>
      </c>
      <c r="E415" s="223" t="s">
        <v>665</v>
      </c>
      <c r="F415" s="223" t="s">
        <v>793</v>
      </c>
      <c r="G415" s="224">
        <v>0.98018733000000002</v>
      </c>
    </row>
    <row r="416" spans="1:7">
      <c r="A416" s="223" t="s">
        <v>213</v>
      </c>
      <c r="B416" s="223" t="s">
        <v>214</v>
      </c>
      <c r="C416" s="223" t="s">
        <v>215</v>
      </c>
      <c r="D416" s="223" t="s">
        <v>14</v>
      </c>
      <c r="E416" s="223" t="s">
        <v>665</v>
      </c>
      <c r="F416" s="223" t="s">
        <v>794</v>
      </c>
      <c r="G416" s="224">
        <v>0.98148301999999998</v>
      </c>
    </row>
    <row r="417" spans="1:7">
      <c r="A417" s="223" t="s">
        <v>213</v>
      </c>
      <c r="B417" s="223" t="s">
        <v>214</v>
      </c>
      <c r="C417" s="223" t="s">
        <v>215</v>
      </c>
      <c r="D417" s="223" t="s">
        <v>14</v>
      </c>
      <c r="E417" s="223" t="s">
        <v>665</v>
      </c>
      <c r="F417" s="223" t="s">
        <v>795</v>
      </c>
      <c r="G417" s="224">
        <v>0.32678432000000002</v>
      </c>
    </row>
    <row r="418" spans="1:7">
      <c r="A418" s="223" t="s">
        <v>213</v>
      </c>
      <c r="B418" s="223" t="s">
        <v>214</v>
      </c>
      <c r="C418" s="223" t="s">
        <v>215</v>
      </c>
      <c r="D418" s="223" t="s">
        <v>14</v>
      </c>
      <c r="E418" s="223" t="s">
        <v>665</v>
      </c>
      <c r="F418" s="223" t="s">
        <v>592</v>
      </c>
      <c r="G418" s="224">
        <v>0.98419909999999999</v>
      </c>
    </row>
    <row r="419" spans="1:7">
      <c r="A419" s="223" t="s">
        <v>213</v>
      </c>
      <c r="B419" s="223" t="s">
        <v>214</v>
      </c>
      <c r="C419" s="223" t="s">
        <v>215</v>
      </c>
      <c r="D419" s="223" t="s">
        <v>14</v>
      </c>
      <c r="E419" s="223" t="s">
        <v>665</v>
      </c>
      <c r="F419" s="223" t="s">
        <v>593</v>
      </c>
      <c r="G419" s="224">
        <v>1.96486867</v>
      </c>
    </row>
    <row r="420" spans="1:7">
      <c r="A420" s="223" t="s">
        <v>213</v>
      </c>
      <c r="B420" s="223" t="s">
        <v>214</v>
      </c>
      <c r="C420" s="223" t="s">
        <v>215</v>
      </c>
      <c r="D420" s="223" t="s">
        <v>14</v>
      </c>
      <c r="E420" s="223" t="s">
        <v>665</v>
      </c>
      <c r="F420" s="223" t="s">
        <v>594</v>
      </c>
      <c r="G420" s="224">
        <v>1.9646842799999999</v>
      </c>
    </row>
    <row r="421" spans="1:7">
      <c r="A421" s="223" t="s">
        <v>213</v>
      </c>
      <c r="B421" s="223" t="s">
        <v>214</v>
      </c>
      <c r="C421" s="223" t="s">
        <v>215</v>
      </c>
      <c r="D421" s="223" t="s">
        <v>14</v>
      </c>
      <c r="E421" s="223" t="s">
        <v>665</v>
      </c>
      <c r="F421" s="223" t="s">
        <v>595</v>
      </c>
      <c r="G421" s="224">
        <v>1.64033184</v>
      </c>
    </row>
    <row r="422" spans="1:7">
      <c r="A422" s="223" t="s">
        <v>213</v>
      </c>
      <c r="B422" s="223" t="s">
        <v>214</v>
      </c>
      <c r="C422" s="223" t="s">
        <v>215</v>
      </c>
      <c r="D422" s="223" t="s">
        <v>14</v>
      </c>
      <c r="E422" s="223" t="s">
        <v>665</v>
      </c>
      <c r="F422" s="223" t="s">
        <v>796</v>
      </c>
      <c r="G422" s="224">
        <v>1E-8</v>
      </c>
    </row>
    <row r="423" spans="1:7">
      <c r="A423" s="223" t="s">
        <v>213</v>
      </c>
      <c r="B423" s="223" t="s">
        <v>214</v>
      </c>
      <c r="C423" s="223" t="s">
        <v>215</v>
      </c>
      <c r="D423" s="223" t="s">
        <v>14</v>
      </c>
      <c r="E423" s="223" t="s">
        <v>665</v>
      </c>
      <c r="F423" s="223" t="s">
        <v>797</v>
      </c>
      <c r="G423" s="224">
        <v>0.97775608999999997</v>
      </c>
    </row>
    <row r="424" spans="1:7">
      <c r="A424" s="223" t="s">
        <v>213</v>
      </c>
      <c r="B424" s="223" t="s">
        <v>214</v>
      </c>
      <c r="C424" s="223" t="s">
        <v>215</v>
      </c>
      <c r="D424" s="223" t="s">
        <v>14</v>
      </c>
      <c r="E424" s="223" t="s">
        <v>665</v>
      </c>
      <c r="F424" s="223" t="s">
        <v>596</v>
      </c>
      <c r="G424" s="224">
        <v>0.98746961</v>
      </c>
    </row>
    <row r="425" spans="1:7">
      <c r="A425" s="223" t="s">
        <v>213</v>
      </c>
      <c r="B425" s="223" t="s">
        <v>214</v>
      </c>
      <c r="C425" s="223" t="s">
        <v>215</v>
      </c>
      <c r="D425" s="223" t="s">
        <v>14</v>
      </c>
      <c r="E425" s="223" t="s">
        <v>665</v>
      </c>
      <c r="F425" s="223" t="s">
        <v>597</v>
      </c>
      <c r="G425" s="224">
        <v>0.98401470999999996</v>
      </c>
    </row>
    <row r="426" spans="1:7">
      <c r="A426" s="223" t="s">
        <v>213</v>
      </c>
      <c r="B426" s="223" t="s">
        <v>214</v>
      </c>
      <c r="C426" s="223" t="s">
        <v>215</v>
      </c>
      <c r="D426" s="223" t="s">
        <v>14</v>
      </c>
      <c r="E426" s="223" t="s">
        <v>665</v>
      </c>
      <c r="F426" s="223" t="s">
        <v>798</v>
      </c>
      <c r="G426" s="224">
        <v>0.97775608999999997</v>
      </c>
    </row>
    <row r="427" spans="1:7">
      <c r="A427" s="223" t="s">
        <v>213</v>
      </c>
      <c r="B427" s="223" t="s">
        <v>214</v>
      </c>
      <c r="C427" s="223" t="s">
        <v>215</v>
      </c>
      <c r="D427" s="223" t="s">
        <v>14</v>
      </c>
      <c r="E427" s="223" t="s">
        <v>665</v>
      </c>
      <c r="F427" s="223" t="s">
        <v>598</v>
      </c>
      <c r="G427" s="224">
        <v>0.98265148999999996</v>
      </c>
    </row>
    <row r="428" spans="1:7">
      <c r="A428" s="223" t="s">
        <v>213</v>
      </c>
      <c r="B428" s="223" t="s">
        <v>214</v>
      </c>
      <c r="C428" s="223" t="s">
        <v>215</v>
      </c>
      <c r="D428" s="223" t="s">
        <v>14</v>
      </c>
      <c r="E428" s="223" t="s">
        <v>665</v>
      </c>
      <c r="F428" s="223" t="s">
        <v>799</v>
      </c>
      <c r="G428" s="224">
        <v>0.97904429000000004</v>
      </c>
    </row>
    <row r="429" spans="1:7">
      <c r="A429" s="223" t="s">
        <v>213</v>
      </c>
      <c r="B429" s="223" t="s">
        <v>214</v>
      </c>
      <c r="C429" s="223" t="s">
        <v>215</v>
      </c>
      <c r="D429" s="223" t="s">
        <v>14</v>
      </c>
      <c r="E429" s="223" t="s">
        <v>665</v>
      </c>
      <c r="F429" s="223" t="s">
        <v>599</v>
      </c>
      <c r="G429" s="224">
        <v>1.31226547</v>
      </c>
    </row>
    <row r="430" spans="1:7">
      <c r="A430" s="223" t="s">
        <v>213</v>
      </c>
      <c r="B430" s="223" t="s">
        <v>214</v>
      </c>
      <c r="C430" s="223" t="s">
        <v>215</v>
      </c>
      <c r="D430" s="223" t="s">
        <v>14</v>
      </c>
      <c r="E430" s="223" t="s">
        <v>665</v>
      </c>
      <c r="F430" s="223" t="s">
        <v>800</v>
      </c>
      <c r="G430" s="224">
        <v>0.98148301999999998</v>
      </c>
    </row>
    <row r="431" spans="1:7">
      <c r="A431" s="223" t="s">
        <v>213</v>
      </c>
      <c r="B431" s="223" t="s">
        <v>214</v>
      </c>
      <c r="C431" s="223" t="s">
        <v>215</v>
      </c>
      <c r="D431" s="223" t="s">
        <v>14</v>
      </c>
      <c r="E431" s="223" t="s">
        <v>665</v>
      </c>
      <c r="F431" s="223" t="s">
        <v>600</v>
      </c>
      <c r="G431" s="224">
        <v>1.0138827399999999</v>
      </c>
    </row>
    <row r="432" spans="1:7">
      <c r="A432" s="223" t="s">
        <v>213</v>
      </c>
      <c r="B432" s="223" t="s">
        <v>214</v>
      </c>
      <c r="C432" s="223" t="s">
        <v>215</v>
      </c>
      <c r="D432" s="223" t="s">
        <v>14</v>
      </c>
      <c r="E432" s="223" t="s">
        <v>665</v>
      </c>
      <c r="F432" s="223" t="s">
        <v>801</v>
      </c>
      <c r="G432" s="224">
        <v>3.2597134400000001</v>
      </c>
    </row>
    <row r="433" spans="1:7">
      <c r="A433" s="223" t="s">
        <v>213</v>
      </c>
      <c r="B433" s="223" t="s">
        <v>214</v>
      </c>
      <c r="C433" s="223" t="s">
        <v>215</v>
      </c>
      <c r="D433" s="223" t="s">
        <v>14</v>
      </c>
      <c r="E433" s="223" t="s">
        <v>665</v>
      </c>
      <c r="F433" s="223" t="s">
        <v>601</v>
      </c>
      <c r="G433" s="224">
        <v>0.98401470999999996</v>
      </c>
    </row>
    <row r="434" spans="1:7">
      <c r="A434" s="223" t="s">
        <v>213</v>
      </c>
      <c r="B434" s="223" t="s">
        <v>214</v>
      </c>
      <c r="C434" s="223" t="s">
        <v>215</v>
      </c>
      <c r="D434" s="223" t="s">
        <v>14</v>
      </c>
      <c r="E434" s="223" t="s">
        <v>665</v>
      </c>
      <c r="F434" s="223" t="s">
        <v>602</v>
      </c>
      <c r="G434" s="224">
        <v>212.74906672</v>
      </c>
    </row>
    <row r="435" spans="1:7">
      <c r="A435" s="223" t="s">
        <v>213</v>
      </c>
      <c r="B435" s="223" t="s">
        <v>214</v>
      </c>
      <c r="C435" s="223" t="s">
        <v>215</v>
      </c>
      <c r="D435" s="223" t="s">
        <v>14</v>
      </c>
      <c r="E435" s="223" t="s">
        <v>665</v>
      </c>
      <c r="F435" s="223" t="s">
        <v>603</v>
      </c>
      <c r="G435" s="224">
        <v>29.393912579999999</v>
      </c>
    </row>
    <row r="436" spans="1:7">
      <c r="A436" s="223" t="s">
        <v>213</v>
      </c>
      <c r="B436" s="223" t="s">
        <v>214</v>
      </c>
      <c r="C436" s="223" t="s">
        <v>215</v>
      </c>
      <c r="D436" s="223" t="s">
        <v>14</v>
      </c>
      <c r="E436" s="223" t="s">
        <v>665</v>
      </c>
      <c r="F436" s="223" t="s">
        <v>802</v>
      </c>
      <c r="G436" s="224">
        <v>3.2709197200000002</v>
      </c>
    </row>
    <row r="437" spans="1:7">
      <c r="A437" s="223" t="s">
        <v>213</v>
      </c>
      <c r="B437" s="223" t="s">
        <v>214</v>
      </c>
      <c r="C437" s="223" t="s">
        <v>215</v>
      </c>
      <c r="D437" s="223" t="s">
        <v>14</v>
      </c>
      <c r="E437" s="223" t="s">
        <v>665</v>
      </c>
      <c r="F437" s="223" t="s">
        <v>604</v>
      </c>
      <c r="G437" s="224">
        <v>8.2004007199999993</v>
      </c>
    </row>
    <row r="438" spans="1:7">
      <c r="A438" s="223" t="s">
        <v>213</v>
      </c>
      <c r="B438" s="223" t="s">
        <v>214</v>
      </c>
      <c r="C438" s="223" t="s">
        <v>215</v>
      </c>
      <c r="D438" s="223" t="s">
        <v>14</v>
      </c>
      <c r="E438" s="223" t="s">
        <v>665</v>
      </c>
      <c r="F438" s="223" t="s">
        <v>605</v>
      </c>
      <c r="G438" s="224">
        <v>1.6397402599999999</v>
      </c>
    </row>
    <row r="439" spans="1:7">
      <c r="A439" s="223" t="s">
        <v>213</v>
      </c>
      <c r="B439" s="223" t="s">
        <v>214</v>
      </c>
      <c r="C439" s="223" t="s">
        <v>215</v>
      </c>
      <c r="D439" s="223" t="s">
        <v>14</v>
      </c>
      <c r="E439" s="223" t="s">
        <v>665</v>
      </c>
      <c r="F439" s="223" t="s">
        <v>803</v>
      </c>
      <c r="G439" s="224">
        <v>4.2418280000000003E-2</v>
      </c>
    </row>
    <row r="440" spans="1:7">
      <c r="A440" s="223" t="s">
        <v>213</v>
      </c>
      <c r="B440" s="223" t="s">
        <v>214</v>
      </c>
      <c r="C440" s="223" t="s">
        <v>215</v>
      </c>
      <c r="D440" s="223" t="s">
        <v>14</v>
      </c>
      <c r="E440" s="223" t="s">
        <v>665</v>
      </c>
      <c r="F440" s="223" t="s">
        <v>606</v>
      </c>
      <c r="G440" s="224">
        <v>37.049002469999998</v>
      </c>
    </row>
    <row r="441" spans="1:7">
      <c r="A441" s="223" t="s">
        <v>213</v>
      </c>
      <c r="B441" s="223" t="s">
        <v>214</v>
      </c>
      <c r="C441" s="223" t="s">
        <v>215</v>
      </c>
      <c r="D441" s="223" t="s">
        <v>14</v>
      </c>
      <c r="E441" s="223" t="s">
        <v>665</v>
      </c>
      <c r="F441" s="223" t="s">
        <v>804</v>
      </c>
      <c r="G441" s="224">
        <v>6.5276056599999999</v>
      </c>
    </row>
    <row r="442" spans="1:7">
      <c r="A442" s="223" t="s">
        <v>213</v>
      </c>
      <c r="B442" s="223" t="s">
        <v>214</v>
      </c>
      <c r="C442" s="223" t="s">
        <v>215</v>
      </c>
      <c r="D442" s="223" t="s">
        <v>14</v>
      </c>
      <c r="E442" s="223" t="s">
        <v>665</v>
      </c>
      <c r="F442" s="223" t="s">
        <v>607</v>
      </c>
      <c r="G442" s="224">
        <v>1.2127248500000001</v>
      </c>
    </row>
    <row r="443" spans="1:7">
      <c r="A443" s="223" t="s">
        <v>213</v>
      </c>
      <c r="B443" s="223" t="s">
        <v>214</v>
      </c>
      <c r="C443" s="223" t="s">
        <v>215</v>
      </c>
      <c r="D443" s="223" t="s">
        <v>14</v>
      </c>
      <c r="E443" s="223" t="s">
        <v>665</v>
      </c>
      <c r="F443" s="223" t="s">
        <v>805</v>
      </c>
      <c r="G443" s="224">
        <v>0.98066956999999999</v>
      </c>
    </row>
    <row r="444" spans="1:7">
      <c r="A444" s="223" t="s">
        <v>213</v>
      </c>
      <c r="B444" s="223" t="s">
        <v>214</v>
      </c>
      <c r="C444" s="223" t="s">
        <v>215</v>
      </c>
      <c r="D444" s="223" t="s">
        <v>14</v>
      </c>
      <c r="E444" s="223" t="s">
        <v>665</v>
      </c>
      <c r="F444" s="223" t="s">
        <v>806</v>
      </c>
      <c r="G444" s="224">
        <v>0.98181240000000003</v>
      </c>
    </row>
    <row r="445" spans="1:7">
      <c r="A445" s="223" t="s">
        <v>213</v>
      </c>
      <c r="B445" s="223" t="s">
        <v>214</v>
      </c>
      <c r="C445" s="223" t="s">
        <v>215</v>
      </c>
      <c r="D445" s="223" t="s">
        <v>14</v>
      </c>
      <c r="E445" s="223" t="s">
        <v>665</v>
      </c>
      <c r="F445" s="223" t="s">
        <v>807</v>
      </c>
      <c r="G445" s="224">
        <v>0.97937056</v>
      </c>
    </row>
    <row r="446" spans="1:7">
      <c r="A446" s="223" t="s">
        <v>213</v>
      </c>
      <c r="B446" s="223" t="s">
        <v>214</v>
      </c>
      <c r="C446" s="223" t="s">
        <v>215</v>
      </c>
      <c r="D446" s="223" t="s">
        <v>14</v>
      </c>
      <c r="E446" s="223" t="s">
        <v>665</v>
      </c>
      <c r="F446" s="223" t="s">
        <v>808</v>
      </c>
      <c r="G446" s="224">
        <v>13.05604821</v>
      </c>
    </row>
    <row r="447" spans="1:7">
      <c r="A447" s="223" t="s">
        <v>213</v>
      </c>
      <c r="B447" s="223" t="s">
        <v>214</v>
      </c>
      <c r="C447" s="223" t="s">
        <v>215</v>
      </c>
      <c r="D447" s="223" t="s">
        <v>14</v>
      </c>
      <c r="E447" s="223" t="s">
        <v>665</v>
      </c>
      <c r="F447" s="223" t="s">
        <v>809</v>
      </c>
      <c r="G447" s="224">
        <v>3.2568693199999998</v>
      </c>
    </row>
    <row r="448" spans="1:7">
      <c r="A448" s="223" t="s">
        <v>213</v>
      </c>
      <c r="B448" s="223" t="s">
        <v>214</v>
      </c>
      <c r="C448" s="223" t="s">
        <v>215</v>
      </c>
      <c r="D448" s="223" t="s">
        <v>14</v>
      </c>
      <c r="E448" s="223" t="s">
        <v>665</v>
      </c>
      <c r="F448" s="223" t="s">
        <v>609</v>
      </c>
      <c r="G448" s="224">
        <v>1E-8</v>
      </c>
    </row>
    <row r="449" spans="1:7">
      <c r="A449" s="223" t="s">
        <v>213</v>
      </c>
      <c r="B449" s="223" t="s">
        <v>214</v>
      </c>
      <c r="C449" s="223" t="s">
        <v>215</v>
      </c>
      <c r="D449" s="223" t="s">
        <v>14</v>
      </c>
      <c r="E449" s="223" t="s">
        <v>665</v>
      </c>
      <c r="F449" s="223" t="s">
        <v>810</v>
      </c>
      <c r="G449" s="224">
        <v>0.98181240000000003</v>
      </c>
    </row>
    <row r="450" spans="1:7">
      <c r="A450" s="223" t="s">
        <v>213</v>
      </c>
      <c r="B450" s="223" t="s">
        <v>214</v>
      </c>
      <c r="C450" s="223" t="s">
        <v>215</v>
      </c>
      <c r="D450" s="223" t="s">
        <v>14</v>
      </c>
      <c r="E450" s="223" t="s">
        <v>665</v>
      </c>
      <c r="F450" s="223" t="s">
        <v>610</v>
      </c>
      <c r="G450" s="224">
        <v>1.6395566500000001</v>
      </c>
    </row>
    <row r="451" spans="1:7">
      <c r="A451" s="223" t="s">
        <v>213</v>
      </c>
      <c r="B451" s="223" t="s">
        <v>214</v>
      </c>
      <c r="C451" s="223" t="s">
        <v>215</v>
      </c>
      <c r="D451" s="223" t="s">
        <v>14</v>
      </c>
      <c r="E451" s="223" t="s">
        <v>665</v>
      </c>
      <c r="F451" s="223" t="s">
        <v>611</v>
      </c>
      <c r="G451" s="224">
        <v>1.63831115</v>
      </c>
    </row>
    <row r="452" spans="1:7">
      <c r="A452" s="223" t="s">
        <v>213</v>
      </c>
      <c r="B452" s="223" t="s">
        <v>214</v>
      </c>
      <c r="C452" s="223" t="s">
        <v>215</v>
      </c>
      <c r="D452" s="223" t="s">
        <v>14</v>
      </c>
      <c r="E452" s="223" t="s">
        <v>665</v>
      </c>
      <c r="F452" s="223" t="s">
        <v>811</v>
      </c>
      <c r="G452" s="224">
        <v>1.1308118700000001</v>
      </c>
    </row>
    <row r="453" spans="1:7">
      <c r="A453" s="223" t="s">
        <v>213</v>
      </c>
      <c r="B453" s="223" t="s">
        <v>214</v>
      </c>
      <c r="C453" s="223" t="s">
        <v>215</v>
      </c>
      <c r="D453" s="223" t="s">
        <v>14</v>
      </c>
      <c r="E453" s="223" t="s">
        <v>665</v>
      </c>
      <c r="F453" s="223" t="s">
        <v>812</v>
      </c>
      <c r="G453" s="224">
        <v>1.1427103700000001</v>
      </c>
    </row>
    <row r="454" spans="1:7">
      <c r="A454" s="223" t="s">
        <v>213</v>
      </c>
      <c r="B454" s="223" t="s">
        <v>214</v>
      </c>
      <c r="C454" s="223" t="s">
        <v>215</v>
      </c>
      <c r="D454" s="223" t="s">
        <v>14</v>
      </c>
      <c r="E454" s="223" t="s">
        <v>665</v>
      </c>
      <c r="F454" s="223" t="s">
        <v>813</v>
      </c>
      <c r="G454" s="224">
        <v>6.5308799999999998</v>
      </c>
    </row>
    <row r="455" spans="1:7">
      <c r="A455" s="223" t="s">
        <v>213</v>
      </c>
      <c r="B455" s="223" t="s">
        <v>214</v>
      </c>
      <c r="C455" s="223" t="s">
        <v>215</v>
      </c>
      <c r="D455" s="223" t="s">
        <v>14</v>
      </c>
      <c r="E455" s="223" t="s">
        <v>665</v>
      </c>
      <c r="F455" s="223" t="s">
        <v>814</v>
      </c>
      <c r="G455" s="224">
        <v>0.98164744999999998</v>
      </c>
    </row>
    <row r="456" spans="1:7">
      <c r="A456" s="223" t="s">
        <v>213</v>
      </c>
      <c r="B456" s="223" t="s">
        <v>214</v>
      </c>
      <c r="C456" s="223" t="s">
        <v>215</v>
      </c>
      <c r="D456" s="223" t="s">
        <v>14</v>
      </c>
      <c r="E456" s="223" t="s">
        <v>665</v>
      </c>
      <c r="F456" s="223" t="s">
        <v>815</v>
      </c>
      <c r="G456" s="224">
        <v>4.8968834699999997</v>
      </c>
    </row>
    <row r="457" spans="1:7">
      <c r="A457" s="223" t="s">
        <v>213</v>
      </c>
      <c r="B457" s="223" t="s">
        <v>214</v>
      </c>
      <c r="C457" s="223" t="s">
        <v>215</v>
      </c>
      <c r="D457" s="223" t="s">
        <v>14</v>
      </c>
      <c r="E457" s="223" t="s">
        <v>665</v>
      </c>
      <c r="F457" s="223" t="s">
        <v>612</v>
      </c>
      <c r="G457" s="224">
        <v>5.6329999999999998E-5</v>
      </c>
    </row>
    <row r="458" spans="1:7">
      <c r="A458" s="223" t="s">
        <v>213</v>
      </c>
      <c r="B458" s="223" t="s">
        <v>214</v>
      </c>
      <c r="C458" s="223" t="s">
        <v>215</v>
      </c>
      <c r="D458" s="223" t="s">
        <v>14</v>
      </c>
      <c r="E458" s="223" t="s">
        <v>665</v>
      </c>
      <c r="F458" s="223" t="s">
        <v>613</v>
      </c>
      <c r="G458" s="224">
        <v>3.2725456300000002</v>
      </c>
    </row>
    <row r="459" spans="1:7">
      <c r="A459" s="223" t="s">
        <v>213</v>
      </c>
      <c r="B459" s="223" t="s">
        <v>214</v>
      </c>
      <c r="C459" s="223" t="s">
        <v>215</v>
      </c>
      <c r="D459" s="223" t="s">
        <v>14</v>
      </c>
      <c r="E459" s="223" t="s">
        <v>665</v>
      </c>
      <c r="F459" s="223" t="s">
        <v>816</v>
      </c>
      <c r="G459" s="224">
        <v>0.97920795000000005</v>
      </c>
    </row>
    <row r="460" spans="1:7">
      <c r="A460" s="223" t="s">
        <v>213</v>
      </c>
      <c r="B460" s="223" t="s">
        <v>214</v>
      </c>
      <c r="C460" s="223" t="s">
        <v>215</v>
      </c>
      <c r="D460" s="223" t="s">
        <v>14</v>
      </c>
      <c r="E460" s="223" t="s">
        <v>665</v>
      </c>
      <c r="F460" s="223" t="s">
        <v>615</v>
      </c>
      <c r="G460" s="224">
        <v>19.646560699999998</v>
      </c>
    </row>
    <row r="461" spans="1:7">
      <c r="A461" s="223" t="s">
        <v>213</v>
      </c>
      <c r="B461" s="223" t="s">
        <v>214</v>
      </c>
      <c r="C461" s="223" t="s">
        <v>215</v>
      </c>
      <c r="D461" s="223" t="s">
        <v>14</v>
      </c>
      <c r="E461" s="223" t="s">
        <v>665</v>
      </c>
      <c r="F461" s="223" t="s">
        <v>616</v>
      </c>
      <c r="G461" s="224">
        <v>3.27662231</v>
      </c>
    </row>
    <row r="462" spans="1:7">
      <c r="A462" s="223" t="s">
        <v>213</v>
      </c>
      <c r="B462" s="223" t="s">
        <v>214</v>
      </c>
      <c r="C462" s="223" t="s">
        <v>215</v>
      </c>
      <c r="D462" s="223" t="s">
        <v>14</v>
      </c>
      <c r="E462" s="223" t="s">
        <v>665</v>
      </c>
      <c r="F462" s="223" t="s">
        <v>817</v>
      </c>
      <c r="G462" s="224">
        <v>0.98181240000000003</v>
      </c>
    </row>
    <row r="463" spans="1:7">
      <c r="A463" s="223" t="s">
        <v>213</v>
      </c>
      <c r="B463" s="223" t="s">
        <v>214</v>
      </c>
      <c r="C463" s="223" t="s">
        <v>215</v>
      </c>
      <c r="D463" s="223" t="s">
        <v>14</v>
      </c>
      <c r="E463" s="223" t="s">
        <v>665</v>
      </c>
      <c r="F463" s="223" t="s">
        <v>618</v>
      </c>
      <c r="G463" s="224">
        <v>9.8298669499999995</v>
      </c>
    </row>
    <row r="464" spans="1:7">
      <c r="A464" s="223" t="s">
        <v>213</v>
      </c>
      <c r="B464" s="223" t="s">
        <v>214</v>
      </c>
      <c r="C464" s="223" t="s">
        <v>215</v>
      </c>
      <c r="D464" s="223" t="s">
        <v>14</v>
      </c>
      <c r="E464" s="223" t="s">
        <v>665</v>
      </c>
      <c r="F464" s="223" t="s">
        <v>818</v>
      </c>
      <c r="G464" s="224">
        <v>0.98066956999999999</v>
      </c>
    </row>
    <row r="465" spans="1:7">
      <c r="A465" s="223" t="s">
        <v>213</v>
      </c>
      <c r="B465" s="223" t="s">
        <v>214</v>
      </c>
      <c r="C465" s="223" t="s">
        <v>215</v>
      </c>
      <c r="D465" s="223" t="s">
        <v>14</v>
      </c>
      <c r="E465" s="223" t="s">
        <v>665</v>
      </c>
      <c r="F465" s="223" t="s">
        <v>619</v>
      </c>
      <c r="G465" s="224">
        <v>2.28848224</v>
      </c>
    </row>
    <row r="466" spans="1:7">
      <c r="A466" s="223" t="s">
        <v>213</v>
      </c>
      <c r="B466" s="223" t="s">
        <v>214</v>
      </c>
      <c r="C466" s="223" t="s">
        <v>215</v>
      </c>
      <c r="D466" s="223" t="s">
        <v>14</v>
      </c>
      <c r="E466" s="223" t="s">
        <v>665</v>
      </c>
      <c r="F466" s="223" t="s">
        <v>620</v>
      </c>
      <c r="G466" s="224">
        <v>0.98298669000000005</v>
      </c>
    </row>
    <row r="467" spans="1:7">
      <c r="A467" s="223" t="s">
        <v>213</v>
      </c>
      <c r="B467" s="223" t="s">
        <v>214</v>
      </c>
      <c r="C467" s="223" t="s">
        <v>215</v>
      </c>
      <c r="D467" s="223" t="s">
        <v>14</v>
      </c>
      <c r="E467" s="223" t="s">
        <v>665</v>
      </c>
      <c r="F467" s="223" t="s">
        <v>621</v>
      </c>
      <c r="G467" s="224">
        <v>6.5493303300000001</v>
      </c>
    </row>
    <row r="468" spans="1:7">
      <c r="A468" s="223" t="s">
        <v>213</v>
      </c>
      <c r="B468" s="223" t="s">
        <v>214</v>
      </c>
      <c r="C468" s="223" t="s">
        <v>215</v>
      </c>
      <c r="D468" s="223" t="s">
        <v>14</v>
      </c>
      <c r="E468" s="223" t="s">
        <v>665</v>
      </c>
      <c r="F468" s="223" t="s">
        <v>622</v>
      </c>
      <c r="G468" s="224">
        <v>7.0234315699999996</v>
      </c>
    </row>
    <row r="469" spans="1:7">
      <c r="A469" s="223" t="s">
        <v>213</v>
      </c>
      <c r="B469" s="223" t="s">
        <v>214</v>
      </c>
      <c r="C469" s="223" t="s">
        <v>215</v>
      </c>
      <c r="D469" s="223" t="s">
        <v>14</v>
      </c>
      <c r="E469" s="223" t="s">
        <v>665</v>
      </c>
      <c r="F469" s="223" t="s">
        <v>623</v>
      </c>
      <c r="G469" s="224">
        <v>0.98298669000000005</v>
      </c>
    </row>
    <row r="470" spans="1:7">
      <c r="A470" s="223" t="s">
        <v>213</v>
      </c>
      <c r="B470" s="223" t="s">
        <v>214</v>
      </c>
      <c r="C470" s="223" t="s">
        <v>215</v>
      </c>
      <c r="D470" s="223" t="s">
        <v>14</v>
      </c>
      <c r="E470" s="223" t="s">
        <v>665</v>
      </c>
      <c r="F470" s="223" t="s">
        <v>819</v>
      </c>
      <c r="G470" s="224">
        <v>1.0053504</v>
      </c>
    </row>
    <row r="471" spans="1:7">
      <c r="A471" s="223" t="s">
        <v>213</v>
      </c>
      <c r="B471" s="223" t="s">
        <v>214</v>
      </c>
      <c r="C471" s="223" t="s">
        <v>215</v>
      </c>
      <c r="D471" s="223" t="s">
        <v>14</v>
      </c>
      <c r="E471" s="223" t="s">
        <v>665</v>
      </c>
      <c r="F471" s="223" t="s">
        <v>820</v>
      </c>
      <c r="G471" s="224">
        <v>0.98066956999999999</v>
      </c>
    </row>
    <row r="472" spans="1:7">
      <c r="A472" s="223" t="s">
        <v>213</v>
      </c>
      <c r="B472" s="223" t="s">
        <v>214</v>
      </c>
      <c r="C472" s="223" t="s">
        <v>215</v>
      </c>
      <c r="D472" s="223" t="s">
        <v>14</v>
      </c>
      <c r="E472" s="223" t="s">
        <v>665</v>
      </c>
      <c r="F472" s="223" t="s">
        <v>625</v>
      </c>
      <c r="G472" s="224">
        <v>8.0544381000000005</v>
      </c>
    </row>
    <row r="473" spans="1:7">
      <c r="A473" s="223" t="s">
        <v>213</v>
      </c>
      <c r="B473" s="223" t="s">
        <v>214</v>
      </c>
      <c r="C473" s="223" t="s">
        <v>215</v>
      </c>
      <c r="D473" s="223" t="s">
        <v>14</v>
      </c>
      <c r="E473" s="223" t="s">
        <v>665</v>
      </c>
      <c r="F473" s="223" t="s">
        <v>626</v>
      </c>
      <c r="G473" s="224">
        <v>3.2613E-3</v>
      </c>
    </row>
    <row r="474" spans="1:7">
      <c r="A474" s="223" t="s">
        <v>213</v>
      </c>
      <c r="B474" s="223" t="s">
        <v>214</v>
      </c>
      <c r="C474" s="223" t="s">
        <v>215</v>
      </c>
      <c r="D474" s="223" t="s">
        <v>14</v>
      </c>
      <c r="E474" s="223" t="s">
        <v>665</v>
      </c>
      <c r="F474" s="223" t="s">
        <v>821</v>
      </c>
      <c r="G474" s="224">
        <v>0.98066956999999999</v>
      </c>
    </row>
    <row r="475" spans="1:7">
      <c r="A475" s="223" t="s">
        <v>213</v>
      </c>
      <c r="B475" s="223" t="s">
        <v>214</v>
      </c>
      <c r="C475" s="223" t="s">
        <v>215</v>
      </c>
      <c r="D475" s="223" t="s">
        <v>14</v>
      </c>
      <c r="E475" s="223" t="s">
        <v>665</v>
      </c>
      <c r="F475" s="223" t="s">
        <v>822</v>
      </c>
      <c r="G475" s="224">
        <v>0.98018733000000002</v>
      </c>
    </row>
    <row r="476" spans="1:7">
      <c r="A476" s="223" t="s">
        <v>213</v>
      </c>
      <c r="B476" s="223" t="s">
        <v>214</v>
      </c>
      <c r="C476" s="223" t="s">
        <v>215</v>
      </c>
      <c r="D476" s="223" t="s">
        <v>14</v>
      </c>
      <c r="E476" s="223" t="s">
        <v>665</v>
      </c>
      <c r="F476" s="223" t="s">
        <v>823</v>
      </c>
      <c r="G476" s="224">
        <v>0.97839229000000005</v>
      </c>
    </row>
    <row r="477" spans="1:7">
      <c r="A477" s="223" t="s">
        <v>213</v>
      </c>
      <c r="B477" s="223" t="s">
        <v>214</v>
      </c>
      <c r="C477" s="223" t="s">
        <v>215</v>
      </c>
      <c r="D477" s="223" t="s">
        <v>14</v>
      </c>
      <c r="E477" s="223" t="s">
        <v>665</v>
      </c>
      <c r="F477" s="223" t="s">
        <v>824</v>
      </c>
      <c r="G477" s="224">
        <v>0.97937056</v>
      </c>
    </row>
    <row r="478" spans="1:7">
      <c r="A478" s="223" t="s">
        <v>213</v>
      </c>
      <c r="B478" s="223" t="s">
        <v>214</v>
      </c>
      <c r="C478" s="223" t="s">
        <v>215</v>
      </c>
      <c r="D478" s="223" t="s">
        <v>14</v>
      </c>
      <c r="E478" s="223" t="s">
        <v>665</v>
      </c>
      <c r="F478" s="223" t="s">
        <v>627</v>
      </c>
      <c r="G478" s="224">
        <v>5.230048</v>
      </c>
    </row>
    <row r="479" spans="1:7">
      <c r="A479" s="223" t="s">
        <v>213</v>
      </c>
      <c r="B479" s="223" t="s">
        <v>214</v>
      </c>
      <c r="C479" s="223" t="s">
        <v>215</v>
      </c>
      <c r="D479" s="223" t="s">
        <v>14</v>
      </c>
      <c r="E479" s="223" t="s">
        <v>665</v>
      </c>
      <c r="F479" s="223" t="s">
        <v>628</v>
      </c>
      <c r="G479" s="224">
        <v>0.98298669000000005</v>
      </c>
    </row>
    <row r="480" spans="1:7">
      <c r="A480" s="223" t="s">
        <v>213</v>
      </c>
      <c r="B480" s="223" t="s">
        <v>214</v>
      </c>
      <c r="C480" s="223" t="s">
        <v>215</v>
      </c>
      <c r="D480" s="223" t="s">
        <v>14</v>
      </c>
      <c r="E480" s="223" t="s">
        <v>665</v>
      </c>
      <c r="F480" s="223" t="s">
        <v>629</v>
      </c>
      <c r="G480" s="224">
        <v>0.98265148999999996</v>
      </c>
    </row>
    <row r="481" spans="1:7">
      <c r="A481" s="223" t="s">
        <v>213</v>
      </c>
      <c r="B481" s="223" t="s">
        <v>214</v>
      </c>
      <c r="C481" s="223" t="s">
        <v>215</v>
      </c>
      <c r="D481" s="223" t="s">
        <v>14</v>
      </c>
      <c r="E481" s="223" t="s">
        <v>665</v>
      </c>
      <c r="F481" s="223" t="s">
        <v>630</v>
      </c>
      <c r="G481" s="224">
        <v>1.47315427</v>
      </c>
    </row>
    <row r="482" spans="1:7">
      <c r="A482" s="223" t="s">
        <v>213</v>
      </c>
      <c r="B482" s="223" t="s">
        <v>214</v>
      </c>
      <c r="C482" s="223" t="s">
        <v>215</v>
      </c>
      <c r="D482" s="223" t="s">
        <v>14</v>
      </c>
      <c r="E482" s="223" t="s">
        <v>665</v>
      </c>
      <c r="F482" s="223" t="s">
        <v>825</v>
      </c>
      <c r="G482" s="224">
        <v>0.97953632999999996</v>
      </c>
    </row>
    <row r="483" spans="1:7">
      <c r="A483" s="223" t="s">
        <v>213</v>
      </c>
      <c r="B483" s="223" t="s">
        <v>214</v>
      </c>
      <c r="C483" s="223" t="s">
        <v>215</v>
      </c>
      <c r="D483" s="223" t="s">
        <v>14</v>
      </c>
      <c r="E483" s="223" t="s">
        <v>665</v>
      </c>
      <c r="F483" s="223" t="s">
        <v>631</v>
      </c>
      <c r="G483" s="224">
        <v>1.81365428</v>
      </c>
    </row>
    <row r="484" spans="1:7">
      <c r="A484" s="223" t="s">
        <v>213</v>
      </c>
      <c r="B484" s="223" t="s">
        <v>214</v>
      </c>
      <c r="C484" s="223" t="s">
        <v>215</v>
      </c>
      <c r="D484" s="223" t="s">
        <v>14</v>
      </c>
      <c r="E484" s="223" t="s">
        <v>665</v>
      </c>
      <c r="F484" s="223" t="s">
        <v>632</v>
      </c>
      <c r="G484" s="224">
        <v>0.98298669000000005</v>
      </c>
    </row>
    <row r="485" spans="1:7">
      <c r="A485" s="223" t="s">
        <v>213</v>
      </c>
      <c r="B485" s="223" t="s">
        <v>214</v>
      </c>
      <c r="C485" s="223" t="s">
        <v>215</v>
      </c>
      <c r="D485" s="223" t="s">
        <v>14</v>
      </c>
      <c r="E485" s="223" t="s">
        <v>665</v>
      </c>
      <c r="F485" s="223" t="s">
        <v>826</v>
      </c>
      <c r="G485" s="224">
        <v>0.66771126999999997</v>
      </c>
    </row>
    <row r="486" spans="1:7">
      <c r="A486" s="223" t="s">
        <v>213</v>
      </c>
      <c r="B486" s="223" t="s">
        <v>214</v>
      </c>
      <c r="C486" s="223" t="s">
        <v>215</v>
      </c>
      <c r="D486" s="223" t="s">
        <v>14</v>
      </c>
      <c r="E486" s="223" t="s">
        <v>665</v>
      </c>
      <c r="F486" s="223" t="s">
        <v>633</v>
      </c>
      <c r="G486" s="224">
        <v>2.6212978499999999</v>
      </c>
    </row>
    <row r="487" spans="1:7">
      <c r="A487" s="223" t="s">
        <v>213</v>
      </c>
      <c r="B487" s="223" t="s">
        <v>214</v>
      </c>
      <c r="C487" s="223" t="s">
        <v>215</v>
      </c>
      <c r="D487" s="223" t="s">
        <v>14</v>
      </c>
      <c r="E487" s="223" t="s">
        <v>665</v>
      </c>
      <c r="F487" s="223" t="s">
        <v>827</v>
      </c>
      <c r="G487" s="224">
        <v>8.2012239400000002</v>
      </c>
    </row>
    <row r="488" spans="1:7">
      <c r="A488" s="223" t="s">
        <v>213</v>
      </c>
      <c r="B488" s="223" t="s">
        <v>214</v>
      </c>
      <c r="C488" s="223" t="s">
        <v>215</v>
      </c>
      <c r="D488" s="223" t="s">
        <v>14</v>
      </c>
      <c r="E488" s="223" t="s">
        <v>665</v>
      </c>
      <c r="F488" s="223" t="s">
        <v>828</v>
      </c>
      <c r="G488" s="224">
        <v>16.339216230000002</v>
      </c>
    </row>
    <row r="489" spans="1:7">
      <c r="A489" s="223" t="s">
        <v>213</v>
      </c>
      <c r="B489" s="223" t="s">
        <v>214</v>
      </c>
      <c r="C489" s="223" t="s">
        <v>215</v>
      </c>
      <c r="D489" s="223" t="s">
        <v>14</v>
      </c>
      <c r="E489" s="223" t="s">
        <v>665</v>
      </c>
      <c r="F489" s="223" t="s">
        <v>829</v>
      </c>
      <c r="G489" s="224">
        <v>0.97706079000000001</v>
      </c>
    </row>
    <row r="490" spans="1:7">
      <c r="A490" s="223" t="s">
        <v>213</v>
      </c>
      <c r="B490" s="223" t="s">
        <v>214</v>
      </c>
      <c r="C490" s="223" t="s">
        <v>215</v>
      </c>
      <c r="D490" s="223" t="s">
        <v>14</v>
      </c>
      <c r="E490" s="223" t="s">
        <v>665</v>
      </c>
      <c r="F490" s="223" t="s">
        <v>830</v>
      </c>
      <c r="G490" s="224">
        <v>6.5345822599999996</v>
      </c>
    </row>
    <row r="491" spans="1:7">
      <c r="A491" s="223" t="s">
        <v>213</v>
      </c>
      <c r="B491" s="223" t="s">
        <v>214</v>
      </c>
      <c r="C491" s="223" t="s">
        <v>215</v>
      </c>
      <c r="D491" s="223" t="s">
        <v>14</v>
      </c>
      <c r="E491" s="223" t="s">
        <v>665</v>
      </c>
      <c r="F491" s="223" t="s">
        <v>831</v>
      </c>
      <c r="G491" s="224">
        <v>3.2710637199999999</v>
      </c>
    </row>
    <row r="492" spans="1:7">
      <c r="A492" s="223" t="s">
        <v>213</v>
      </c>
      <c r="B492" s="223" t="s">
        <v>214</v>
      </c>
      <c r="C492" s="223" t="s">
        <v>215</v>
      </c>
      <c r="D492" s="223" t="s">
        <v>14</v>
      </c>
      <c r="E492" s="223" t="s">
        <v>665</v>
      </c>
      <c r="F492" s="223" t="s">
        <v>635</v>
      </c>
      <c r="G492" s="224">
        <v>1.14397463</v>
      </c>
    </row>
    <row r="493" spans="1:7">
      <c r="A493" s="223" t="s">
        <v>213</v>
      </c>
      <c r="B493" s="223" t="s">
        <v>214</v>
      </c>
      <c r="C493" s="223" t="s">
        <v>215</v>
      </c>
      <c r="D493" s="223" t="s">
        <v>14</v>
      </c>
      <c r="E493" s="223" t="s">
        <v>665</v>
      </c>
      <c r="F493" s="223" t="s">
        <v>832</v>
      </c>
      <c r="G493" s="224">
        <v>6.8156415399999997</v>
      </c>
    </row>
    <row r="494" spans="1:7">
      <c r="A494" s="223" t="s">
        <v>213</v>
      </c>
      <c r="B494" s="223" t="s">
        <v>214</v>
      </c>
      <c r="C494" s="223" t="s">
        <v>215</v>
      </c>
      <c r="D494" s="223" t="s">
        <v>14</v>
      </c>
      <c r="E494" s="223" t="s">
        <v>665</v>
      </c>
      <c r="F494" s="223" t="s">
        <v>636</v>
      </c>
      <c r="G494" s="224">
        <v>32.743309850000003</v>
      </c>
    </row>
    <row r="495" spans="1:7">
      <c r="A495" s="223" t="s">
        <v>213</v>
      </c>
      <c r="B495" s="223" t="s">
        <v>214</v>
      </c>
      <c r="C495" s="223" t="s">
        <v>215</v>
      </c>
      <c r="D495" s="223" t="s">
        <v>14</v>
      </c>
      <c r="E495" s="223" t="s">
        <v>665</v>
      </c>
      <c r="F495" s="223" t="s">
        <v>637</v>
      </c>
      <c r="G495" s="224">
        <v>0.98265148999999996</v>
      </c>
    </row>
    <row r="496" spans="1:7">
      <c r="A496" s="223" t="s">
        <v>213</v>
      </c>
      <c r="B496" s="223" t="s">
        <v>214</v>
      </c>
      <c r="C496" s="223" t="s">
        <v>215</v>
      </c>
      <c r="D496" s="223" t="s">
        <v>14</v>
      </c>
      <c r="E496" s="223" t="s">
        <v>665</v>
      </c>
      <c r="F496" s="223" t="s">
        <v>638</v>
      </c>
      <c r="G496" s="224">
        <v>0.98229929000000005</v>
      </c>
    </row>
    <row r="497" spans="1:7">
      <c r="A497" s="223" t="s">
        <v>213</v>
      </c>
      <c r="B497" s="223" t="s">
        <v>214</v>
      </c>
      <c r="C497" s="223" t="s">
        <v>215</v>
      </c>
      <c r="D497" s="223" t="s">
        <v>14</v>
      </c>
      <c r="E497" s="223" t="s">
        <v>665</v>
      </c>
      <c r="F497" s="223" t="s">
        <v>639</v>
      </c>
      <c r="G497" s="224">
        <v>1.96563899</v>
      </c>
    </row>
    <row r="498" spans="1:7">
      <c r="A498" s="223" t="s">
        <v>213</v>
      </c>
      <c r="B498" s="223" t="s">
        <v>214</v>
      </c>
      <c r="C498" s="223" t="s">
        <v>215</v>
      </c>
      <c r="D498" s="223" t="s">
        <v>14</v>
      </c>
      <c r="E498" s="223" t="s">
        <v>665</v>
      </c>
      <c r="F498" s="223" t="s">
        <v>640</v>
      </c>
      <c r="G498" s="224">
        <v>0.98281949000000002</v>
      </c>
    </row>
    <row r="499" spans="1:7">
      <c r="A499" s="223" t="s">
        <v>213</v>
      </c>
      <c r="B499" s="223" t="s">
        <v>214</v>
      </c>
      <c r="C499" s="223" t="s">
        <v>215</v>
      </c>
      <c r="D499" s="223" t="s">
        <v>14</v>
      </c>
      <c r="E499" s="223" t="s">
        <v>665</v>
      </c>
      <c r="F499" s="223" t="s">
        <v>641</v>
      </c>
      <c r="G499" s="224">
        <v>4.5819798399999998</v>
      </c>
    </row>
    <row r="500" spans="1:7">
      <c r="A500" s="223" t="s">
        <v>213</v>
      </c>
      <c r="B500" s="223" t="s">
        <v>214</v>
      </c>
      <c r="C500" s="223" t="s">
        <v>215</v>
      </c>
      <c r="D500" s="223" t="s">
        <v>14</v>
      </c>
      <c r="E500" s="223" t="s">
        <v>665</v>
      </c>
      <c r="F500" s="223" t="s">
        <v>642</v>
      </c>
      <c r="G500" s="224">
        <v>5.7000000000000005E-7</v>
      </c>
    </row>
    <row r="501" spans="1:7">
      <c r="A501" s="223" t="s">
        <v>213</v>
      </c>
      <c r="B501" s="223" t="s">
        <v>214</v>
      </c>
      <c r="C501" s="223" t="s">
        <v>215</v>
      </c>
      <c r="D501" s="223" t="s">
        <v>14</v>
      </c>
      <c r="E501" s="223" t="s">
        <v>665</v>
      </c>
      <c r="F501" s="223" t="s">
        <v>643</v>
      </c>
      <c r="G501" s="224">
        <v>116.15147231</v>
      </c>
    </row>
    <row r="502" spans="1:7">
      <c r="A502" s="223" t="s">
        <v>213</v>
      </c>
      <c r="B502" s="223" t="s">
        <v>214</v>
      </c>
      <c r="C502" s="223" t="s">
        <v>215</v>
      </c>
      <c r="D502" s="223" t="s">
        <v>14</v>
      </c>
      <c r="E502" s="223" t="s">
        <v>665</v>
      </c>
      <c r="F502" s="223" t="s">
        <v>644</v>
      </c>
      <c r="G502" s="224">
        <v>17.293474419999999</v>
      </c>
    </row>
    <row r="503" spans="1:7">
      <c r="A503" s="223" t="s">
        <v>213</v>
      </c>
      <c r="B503" s="223" t="s">
        <v>214</v>
      </c>
      <c r="C503" s="223" t="s">
        <v>215</v>
      </c>
      <c r="D503" s="223" t="s">
        <v>14</v>
      </c>
      <c r="E503" s="223" t="s">
        <v>665</v>
      </c>
      <c r="F503" s="223" t="s">
        <v>833</v>
      </c>
      <c r="G503" s="224">
        <v>0.98066956999999999</v>
      </c>
    </row>
    <row r="504" spans="1:7">
      <c r="A504" s="223" t="s">
        <v>213</v>
      </c>
      <c r="B504" s="223" t="s">
        <v>214</v>
      </c>
      <c r="C504" s="223" t="s">
        <v>215</v>
      </c>
      <c r="D504" s="223" t="s">
        <v>14</v>
      </c>
      <c r="E504" s="223" t="s">
        <v>665</v>
      </c>
      <c r="F504" s="223" t="s">
        <v>834</v>
      </c>
      <c r="G504" s="224">
        <v>9.8131911600000006</v>
      </c>
    </row>
    <row r="505" spans="1:7">
      <c r="A505" s="223" t="s">
        <v>213</v>
      </c>
      <c r="B505" s="223" t="s">
        <v>214</v>
      </c>
      <c r="C505" s="223" t="s">
        <v>215</v>
      </c>
      <c r="D505" s="223" t="s">
        <v>14</v>
      </c>
      <c r="E505" s="223" t="s">
        <v>665</v>
      </c>
      <c r="F505" s="223" t="s">
        <v>645</v>
      </c>
      <c r="G505" s="224">
        <v>0.98265148999999996</v>
      </c>
    </row>
    <row r="506" spans="1:7">
      <c r="A506" s="223" t="s">
        <v>213</v>
      </c>
      <c r="B506" s="223" t="s">
        <v>214</v>
      </c>
      <c r="C506" s="223" t="s">
        <v>215</v>
      </c>
      <c r="D506" s="223" t="s">
        <v>14</v>
      </c>
      <c r="E506" s="223" t="s">
        <v>665</v>
      </c>
      <c r="F506" s="223" t="s">
        <v>646</v>
      </c>
      <c r="G506" s="224">
        <v>554.97400603000006</v>
      </c>
    </row>
    <row r="507" spans="1:7">
      <c r="A507" s="223" t="s">
        <v>213</v>
      </c>
      <c r="B507" s="223" t="s">
        <v>214</v>
      </c>
      <c r="C507" s="223" t="s">
        <v>215</v>
      </c>
      <c r="D507" s="223" t="s">
        <v>14</v>
      </c>
      <c r="E507" s="223" t="s">
        <v>665</v>
      </c>
      <c r="F507" s="223" t="s">
        <v>835</v>
      </c>
      <c r="G507" s="224">
        <v>2.4531200800000001</v>
      </c>
    </row>
    <row r="508" spans="1:7">
      <c r="A508" s="223" t="s">
        <v>213</v>
      </c>
      <c r="B508" s="223" t="s">
        <v>214</v>
      </c>
      <c r="C508" s="223" t="s">
        <v>215</v>
      </c>
      <c r="D508" s="223" t="s">
        <v>14</v>
      </c>
      <c r="E508" s="223" t="s">
        <v>665</v>
      </c>
      <c r="F508" s="223" t="s">
        <v>836</v>
      </c>
      <c r="G508" s="224">
        <v>3.2678400000000002E-3</v>
      </c>
    </row>
    <row r="509" spans="1:7">
      <c r="A509" s="223" t="s">
        <v>213</v>
      </c>
      <c r="B509" s="223" t="s">
        <v>214</v>
      </c>
      <c r="C509" s="223" t="s">
        <v>215</v>
      </c>
      <c r="D509" s="223" t="s">
        <v>14</v>
      </c>
      <c r="E509" s="223" t="s">
        <v>665</v>
      </c>
      <c r="F509" s="223" t="s">
        <v>837</v>
      </c>
      <c r="G509" s="224">
        <v>0.32845433000000002</v>
      </c>
    </row>
    <row r="510" spans="1:7">
      <c r="A510" s="223" t="s">
        <v>213</v>
      </c>
      <c r="B510" s="223" t="s">
        <v>214</v>
      </c>
      <c r="C510" s="223" t="s">
        <v>215</v>
      </c>
      <c r="D510" s="223" t="s">
        <v>14</v>
      </c>
      <c r="E510" s="223" t="s">
        <v>665</v>
      </c>
      <c r="F510" s="223" t="s">
        <v>838</v>
      </c>
      <c r="G510" s="224">
        <v>0.97839229000000005</v>
      </c>
    </row>
    <row r="511" spans="1:7">
      <c r="A511" s="223" t="s">
        <v>213</v>
      </c>
      <c r="B511" s="223" t="s">
        <v>214</v>
      </c>
      <c r="C511" s="223" t="s">
        <v>215</v>
      </c>
      <c r="D511" s="223" t="s">
        <v>14</v>
      </c>
      <c r="E511" s="223" t="s">
        <v>665</v>
      </c>
      <c r="F511" s="223" t="s">
        <v>839</v>
      </c>
      <c r="G511" s="224">
        <v>0.98002155999999996</v>
      </c>
    </row>
    <row r="512" spans="1:7">
      <c r="A512" s="223" t="s">
        <v>213</v>
      </c>
      <c r="B512" s="223" t="s">
        <v>214</v>
      </c>
      <c r="C512" s="223" t="s">
        <v>215</v>
      </c>
      <c r="D512" s="223" t="s">
        <v>14</v>
      </c>
      <c r="E512" s="223" t="s">
        <v>665</v>
      </c>
      <c r="F512" s="223" t="s">
        <v>649</v>
      </c>
      <c r="G512" s="224">
        <v>0.98248252999999997</v>
      </c>
    </row>
    <row r="513" spans="1:7">
      <c r="A513" s="223" t="s">
        <v>213</v>
      </c>
      <c r="B513" s="223" t="s">
        <v>214</v>
      </c>
      <c r="C513" s="223" t="s">
        <v>215</v>
      </c>
      <c r="D513" s="223" t="s">
        <v>14</v>
      </c>
      <c r="E513" s="223" t="s">
        <v>665</v>
      </c>
      <c r="F513" s="223" t="s">
        <v>650</v>
      </c>
      <c r="G513" s="224">
        <v>0.98248252999999997</v>
      </c>
    </row>
    <row r="514" spans="1:7">
      <c r="A514" s="223" t="s">
        <v>213</v>
      </c>
      <c r="B514" s="223" t="s">
        <v>214</v>
      </c>
      <c r="C514" s="223" t="s">
        <v>215</v>
      </c>
      <c r="D514" s="223" t="s">
        <v>14</v>
      </c>
      <c r="E514" s="223" t="s">
        <v>665</v>
      </c>
      <c r="F514" s="223" t="s">
        <v>651</v>
      </c>
      <c r="G514" s="224">
        <v>0.98248252999999997</v>
      </c>
    </row>
    <row r="515" spans="1:7">
      <c r="A515" s="223" t="s">
        <v>213</v>
      </c>
      <c r="B515" s="223" t="s">
        <v>214</v>
      </c>
      <c r="C515" s="223" t="s">
        <v>215</v>
      </c>
      <c r="D515" s="223" t="s">
        <v>14</v>
      </c>
      <c r="E515" s="223" t="s">
        <v>665</v>
      </c>
      <c r="F515" s="223" t="s">
        <v>652</v>
      </c>
      <c r="G515" s="224">
        <v>0.98229929000000005</v>
      </c>
    </row>
    <row r="516" spans="1:7">
      <c r="A516" s="223" t="s">
        <v>213</v>
      </c>
      <c r="B516" s="223" t="s">
        <v>214</v>
      </c>
      <c r="C516" s="223" t="s">
        <v>215</v>
      </c>
      <c r="D516" s="223" t="s">
        <v>14</v>
      </c>
      <c r="E516" s="223" t="s">
        <v>665</v>
      </c>
      <c r="F516" s="223" t="s">
        <v>653</v>
      </c>
      <c r="G516" s="224">
        <v>1.63537803</v>
      </c>
    </row>
    <row r="517" spans="1:7">
      <c r="A517" s="223" t="s">
        <v>213</v>
      </c>
      <c r="B517" s="223" t="s">
        <v>214</v>
      </c>
      <c r="C517" s="223" t="s">
        <v>215</v>
      </c>
      <c r="D517" s="223" t="s">
        <v>14</v>
      </c>
      <c r="E517" s="223" t="s">
        <v>665</v>
      </c>
      <c r="F517" s="223" t="s">
        <v>840</v>
      </c>
      <c r="G517" s="224">
        <v>26.1360788</v>
      </c>
    </row>
    <row r="518" spans="1:7">
      <c r="A518" s="223" t="s">
        <v>213</v>
      </c>
      <c r="B518" s="223" t="s">
        <v>214</v>
      </c>
      <c r="C518" s="223" t="s">
        <v>215</v>
      </c>
      <c r="D518" s="223" t="s">
        <v>14</v>
      </c>
      <c r="E518" s="223" t="s">
        <v>665</v>
      </c>
      <c r="F518" s="223" t="s">
        <v>841</v>
      </c>
      <c r="G518" s="224">
        <v>0.97953632999999996</v>
      </c>
    </row>
    <row r="519" spans="1:7">
      <c r="A519" s="223" t="s">
        <v>213</v>
      </c>
      <c r="B519" s="223" t="s">
        <v>214</v>
      </c>
      <c r="C519" s="223" t="s">
        <v>215</v>
      </c>
      <c r="D519" s="223" t="s">
        <v>14</v>
      </c>
      <c r="E519" s="223" t="s">
        <v>665</v>
      </c>
      <c r="F519" s="223" t="s">
        <v>842</v>
      </c>
      <c r="G519" s="224">
        <v>0.98181240000000003</v>
      </c>
    </row>
    <row r="520" spans="1:7">
      <c r="A520" s="223" t="s">
        <v>213</v>
      </c>
      <c r="B520" s="223" t="s">
        <v>214</v>
      </c>
      <c r="C520" s="223" t="s">
        <v>215</v>
      </c>
      <c r="D520" s="223" t="s">
        <v>14</v>
      </c>
      <c r="E520" s="223" t="s">
        <v>665</v>
      </c>
      <c r="F520" s="223" t="s">
        <v>655</v>
      </c>
      <c r="G520" s="224">
        <v>65.397170459999998</v>
      </c>
    </row>
    <row r="521" spans="1:7">
      <c r="A521" s="223" t="s">
        <v>213</v>
      </c>
      <c r="B521" s="223" t="s">
        <v>214</v>
      </c>
      <c r="C521" s="223" t="s">
        <v>215</v>
      </c>
      <c r="D521" s="223" t="s">
        <v>14</v>
      </c>
      <c r="E521" s="223" t="s">
        <v>665</v>
      </c>
      <c r="F521" s="223" t="s">
        <v>656</v>
      </c>
      <c r="G521" s="224">
        <v>1.64304286</v>
      </c>
    </row>
    <row r="522" spans="1:7">
      <c r="A522" s="223" t="s">
        <v>213</v>
      </c>
      <c r="B522" s="223" t="s">
        <v>214</v>
      </c>
      <c r="C522" s="223" t="s">
        <v>215</v>
      </c>
      <c r="D522" s="223" t="s">
        <v>14</v>
      </c>
      <c r="E522" s="223" t="s">
        <v>665</v>
      </c>
      <c r="F522" s="223" t="s">
        <v>843</v>
      </c>
      <c r="G522" s="224">
        <v>0.98164744999999998</v>
      </c>
    </row>
    <row r="523" spans="1:7">
      <c r="A523" s="223" t="s">
        <v>213</v>
      </c>
      <c r="B523" s="223" t="s">
        <v>214</v>
      </c>
      <c r="C523" s="223" t="s">
        <v>215</v>
      </c>
      <c r="D523" s="223" t="s">
        <v>14</v>
      </c>
      <c r="E523" s="223" t="s">
        <v>665</v>
      </c>
      <c r="F523" s="223" t="s">
        <v>844</v>
      </c>
      <c r="G523" s="224">
        <v>46.614047370000002</v>
      </c>
    </row>
    <row r="524" spans="1:7">
      <c r="A524" s="223" t="s">
        <v>213</v>
      </c>
      <c r="B524" s="223" t="s">
        <v>214</v>
      </c>
      <c r="C524" s="223" t="s">
        <v>215</v>
      </c>
      <c r="D524" s="223" t="s">
        <v>14</v>
      </c>
      <c r="E524" s="223" t="s">
        <v>665</v>
      </c>
      <c r="F524" s="223" t="s">
        <v>845</v>
      </c>
      <c r="G524" s="224">
        <v>4.2743911199999998</v>
      </c>
    </row>
    <row r="525" spans="1:7">
      <c r="A525" s="223" t="s">
        <v>213</v>
      </c>
      <c r="B525" s="223" t="s">
        <v>214</v>
      </c>
      <c r="C525" s="223" t="s">
        <v>215</v>
      </c>
      <c r="D525" s="223" t="s">
        <v>14</v>
      </c>
      <c r="E525" s="223" t="s">
        <v>665</v>
      </c>
      <c r="F525" s="223" t="s">
        <v>846</v>
      </c>
      <c r="G525" s="224">
        <v>0.97839229000000005</v>
      </c>
    </row>
    <row r="526" spans="1:7">
      <c r="A526" s="223" t="s">
        <v>213</v>
      </c>
      <c r="B526" s="223" t="s">
        <v>214</v>
      </c>
      <c r="C526" s="223" t="s">
        <v>215</v>
      </c>
      <c r="D526" s="223" t="s">
        <v>14</v>
      </c>
      <c r="E526" s="223" t="s">
        <v>665</v>
      </c>
      <c r="F526" s="223" t="s">
        <v>657</v>
      </c>
      <c r="G526" s="224">
        <v>0.98229929000000005</v>
      </c>
    </row>
    <row r="527" spans="1:7">
      <c r="A527" s="223" t="s">
        <v>213</v>
      </c>
      <c r="B527" s="223" t="s">
        <v>214</v>
      </c>
      <c r="C527" s="223" t="s">
        <v>215</v>
      </c>
      <c r="D527" s="223" t="s">
        <v>14</v>
      </c>
      <c r="E527" s="223" t="s">
        <v>665</v>
      </c>
      <c r="F527" s="223" t="s">
        <v>658</v>
      </c>
      <c r="G527" s="224">
        <v>0.98229929000000005</v>
      </c>
    </row>
    <row r="528" spans="1:7">
      <c r="A528" s="223" t="s">
        <v>213</v>
      </c>
      <c r="B528" s="223" t="s">
        <v>214</v>
      </c>
      <c r="C528" s="223" t="s">
        <v>215</v>
      </c>
      <c r="D528" s="223" t="s">
        <v>14</v>
      </c>
      <c r="E528" s="223" t="s">
        <v>665</v>
      </c>
      <c r="F528" s="223" t="s">
        <v>847</v>
      </c>
      <c r="G528" s="224">
        <v>3.2634809900000001</v>
      </c>
    </row>
    <row r="529" spans="1:7">
      <c r="A529" s="223" t="s">
        <v>213</v>
      </c>
      <c r="B529" s="223" t="s">
        <v>214</v>
      </c>
      <c r="C529" s="223" t="s">
        <v>215</v>
      </c>
      <c r="D529" s="223" t="s">
        <v>14</v>
      </c>
      <c r="E529" s="223" t="s">
        <v>665</v>
      </c>
      <c r="F529" s="223" t="s">
        <v>848</v>
      </c>
      <c r="G529" s="224">
        <v>1.0448276999999999</v>
      </c>
    </row>
    <row r="530" spans="1:7">
      <c r="A530" s="223" t="s">
        <v>213</v>
      </c>
      <c r="B530" s="223" t="s">
        <v>214</v>
      </c>
      <c r="C530" s="223" t="s">
        <v>215</v>
      </c>
      <c r="D530" s="223" t="s">
        <v>14</v>
      </c>
      <c r="E530" s="223" t="s">
        <v>665</v>
      </c>
      <c r="F530" s="223" t="s">
        <v>849</v>
      </c>
      <c r="G530" s="224">
        <v>3.2727080200000001</v>
      </c>
    </row>
    <row r="531" spans="1:7">
      <c r="A531" s="223" t="s">
        <v>213</v>
      </c>
      <c r="B531" s="223" t="s">
        <v>214</v>
      </c>
      <c r="C531" s="223" t="s">
        <v>215</v>
      </c>
      <c r="D531" s="223" t="s">
        <v>14</v>
      </c>
      <c r="E531" s="223" t="s">
        <v>665</v>
      </c>
      <c r="F531" s="223" t="s">
        <v>850</v>
      </c>
      <c r="G531" s="224">
        <v>0.98181240000000003</v>
      </c>
    </row>
    <row r="532" spans="1:7">
      <c r="A532" s="223" t="s">
        <v>213</v>
      </c>
      <c r="B532" s="223" t="s">
        <v>214</v>
      </c>
      <c r="C532" s="223" t="s">
        <v>215</v>
      </c>
      <c r="D532" s="223" t="s">
        <v>14</v>
      </c>
      <c r="E532" s="223" t="s">
        <v>665</v>
      </c>
      <c r="F532" s="223" t="s">
        <v>851</v>
      </c>
      <c r="G532" s="224">
        <v>2.12156798</v>
      </c>
    </row>
    <row r="533" spans="1:7">
      <c r="A533" s="223" t="s">
        <v>213</v>
      </c>
      <c r="B533" s="223" t="s">
        <v>214</v>
      </c>
      <c r="C533" s="223" t="s">
        <v>215</v>
      </c>
      <c r="D533" s="223" t="s">
        <v>14</v>
      </c>
      <c r="E533" s="223" t="s">
        <v>665</v>
      </c>
      <c r="F533" s="223" t="s">
        <v>852</v>
      </c>
      <c r="G533" s="224">
        <v>3.2727080200000001</v>
      </c>
    </row>
    <row r="534" spans="1:7">
      <c r="A534" s="223" t="s">
        <v>213</v>
      </c>
      <c r="B534" s="223" t="s">
        <v>214</v>
      </c>
      <c r="C534" s="223" t="s">
        <v>215</v>
      </c>
      <c r="D534" s="223" t="s">
        <v>14</v>
      </c>
      <c r="E534" s="223" t="s">
        <v>665</v>
      </c>
      <c r="F534" s="223" t="s">
        <v>853</v>
      </c>
      <c r="G534" s="224">
        <v>0.98131911000000005</v>
      </c>
    </row>
    <row r="535" spans="1:7">
      <c r="A535" s="223" t="s">
        <v>213</v>
      </c>
      <c r="B535" s="223" t="s">
        <v>214</v>
      </c>
      <c r="C535" s="223" t="s">
        <v>215</v>
      </c>
      <c r="D535" s="223" t="s">
        <v>14</v>
      </c>
      <c r="E535" s="223" t="s">
        <v>665</v>
      </c>
      <c r="F535" s="223" t="s">
        <v>854</v>
      </c>
      <c r="G535" s="224">
        <v>1.6284346599999999</v>
      </c>
    </row>
    <row r="536" spans="1:7">
      <c r="A536" s="223" t="s">
        <v>213</v>
      </c>
      <c r="B536" s="223" t="s">
        <v>214</v>
      </c>
      <c r="C536" s="223" t="s">
        <v>215</v>
      </c>
      <c r="D536" s="223" t="s">
        <v>14</v>
      </c>
      <c r="E536" s="223" t="s">
        <v>665</v>
      </c>
      <c r="F536" s="223" t="s">
        <v>855</v>
      </c>
      <c r="G536" s="224">
        <v>3.9370400999999999</v>
      </c>
    </row>
    <row r="537" spans="1:7">
      <c r="A537" s="223" t="s">
        <v>213</v>
      </c>
      <c r="B537" s="223" t="s">
        <v>214</v>
      </c>
      <c r="C537" s="223" t="s">
        <v>215</v>
      </c>
      <c r="D537" s="223" t="s">
        <v>14</v>
      </c>
      <c r="E537" s="223" t="s">
        <v>665</v>
      </c>
      <c r="F537" s="223" t="s">
        <v>856</v>
      </c>
      <c r="G537" s="224">
        <v>3.2727080200000001</v>
      </c>
    </row>
    <row r="538" spans="1:7">
      <c r="A538" s="223" t="s">
        <v>213</v>
      </c>
      <c r="B538" s="223" t="s">
        <v>214</v>
      </c>
      <c r="C538" s="223" t="s">
        <v>215</v>
      </c>
      <c r="D538" s="223" t="s">
        <v>14</v>
      </c>
      <c r="E538" s="223" t="s">
        <v>665</v>
      </c>
      <c r="F538" s="223" t="s">
        <v>857</v>
      </c>
      <c r="G538" s="224">
        <v>121.00858718000001</v>
      </c>
    </row>
    <row r="539" spans="1:7">
      <c r="A539" s="223" t="s">
        <v>213</v>
      </c>
      <c r="B539" s="223" t="s">
        <v>214</v>
      </c>
      <c r="C539" s="223" t="s">
        <v>215</v>
      </c>
      <c r="D539" s="223" t="s">
        <v>14</v>
      </c>
      <c r="E539" s="223" t="s">
        <v>665</v>
      </c>
      <c r="F539" s="223" t="s">
        <v>858</v>
      </c>
      <c r="G539" s="224">
        <v>9.8181240699999996</v>
      </c>
    </row>
    <row r="540" spans="1:7">
      <c r="A540" s="223" t="s">
        <v>213</v>
      </c>
      <c r="B540" s="223" t="s">
        <v>214</v>
      </c>
      <c r="C540" s="223" t="s">
        <v>215</v>
      </c>
      <c r="D540" s="223" t="s">
        <v>14</v>
      </c>
      <c r="E540" s="223" t="s">
        <v>665</v>
      </c>
      <c r="F540" s="223" t="s">
        <v>859</v>
      </c>
      <c r="G540" s="224">
        <v>3.2712276199999999</v>
      </c>
    </row>
    <row r="541" spans="1:7">
      <c r="A541" s="223" t="s">
        <v>213</v>
      </c>
      <c r="B541" s="223" t="s">
        <v>214</v>
      </c>
      <c r="C541" s="223" t="s">
        <v>215</v>
      </c>
      <c r="D541" s="223" t="s">
        <v>14</v>
      </c>
      <c r="E541" s="223" t="s">
        <v>665</v>
      </c>
      <c r="F541" s="223" t="s">
        <v>860</v>
      </c>
      <c r="G541" s="224">
        <v>1.9619416599999999</v>
      </c>
    </row>
    <row r="542" spans="1:7">
      <c r="A542" s="223" t="s">
        <v>213</v>
      </c>
      <c r="B542" s="223" t="s">
        <v>214</v>
      </c>
      <c r="C542" s="223" t="s">
        <v>215</v>
      </c>
      <c r="D542" s="223" t="s">
        <v>14</v>
      </c>
      <c r="E542" s="223" t="s">
        <v>665</v>
      </c>
      <c r="F542" s="223" t="s">
        <v>861</v>
      </c>
      <c r="G542" s="224">
        <v>0.98164744999999998</v>
      </c>
    </row>
    <row r="543" spans="1:7">
      <c r="A543" s="223" t="s">
        <v>213</v>
      </c>
      <c r="B543" s="223" t="s">
        <v>214</v>
      </c>
      <c r="C543" s="223" t="s">
        <v>215</v>
      </c>
      <c r="D543" s="223" t="s">
        <v>14</v>
      </c>
      <c r="E543" s="223" t="s">
        <v>665</v>
      </c>
      <c r="F543" s="223" t="s">
        <v>862</v>
      </c>
      <c r="G543" s="224">
        <v>1.95412159</v>
      </c>
    </row>
    <row r="544" spans="1:7">
      <c r="A544" s="223" t="s">
        <v>213</v>
      </c>
      <c r="B544" s="223" t="s">
        <v>214</v>
      </c>
      <c r="C544" s="223" t="s">
        <v>215</v>
      </c>
      <c r="D544" s="223" t="s">
        <v>14</v>
      </c>
      <c r="E544" s="223" t="s">
        <v>665</v>
      </c>
      <c r="F544" s="223" t="s">
        <v>863</v>
      </c>
      <c r="G544" s="224">
        <v>104.54547338</v>
      </c>
    </row>
    <row r="545" spans="1:7">
      <c r="A545" s="223" t="s">
        <v>213</v>
      </c>
      <c r="B545" s="223" t="s">
        <v>214</v>
      </c>
      <c r="C545" s="223" t="s">
        <v>215</v>
      </c>
      <c r="D545" s="223" t="s">
        <v>14</v>
      </c>
      <c r="E545" s="223" t="s">
        <v>665</v>
      </c>
      <c r="F545" s="223" t="s">
        <v>864</v>
      </c>
      <c r="G545" s="224">
        <v>0.65432201000000001</v>
      </c>
    </row>
    <row r="546" spans="1:7">
      <c r="A546" s="223" t="s">
        <v>213</v>
      </c>
      <c r="B546" s="223" t="s">
        <v>214</v>
      </c>
      <c r="C546" s="223" t="s">
        <v>215</v>
      </c>
      <c r="D546" s="223" t="s">
        <v>14</v>
      </c>
      <c r="E546" s="223" t="s">
        <v>665</v>
      </c>
      <c r="F546" s="223" t="s">
        <v>865</v>
      </c>
      <c r="G546" s="224">
        <v>1.2424039899999999</v>
      </c>
    </row>
    <row r="547" spans="1:7">
      <c r="A547" s="223" t="s">
        <v>213</v>
      </c>
      <c r="B547" s="223" t="s">
        <v>214</v>
      </c>
      <c r="C547" s="223" t="s">
        <v>215</v>
      </c>
      <c r="D547" s="223" t="s">
        <v>14</v>
      </c>
      <c r="E547" s="223" t="s">
        <v>665</v>
      </c>
      <c r="F547" s="223" t="s">
        <v>866</v>
      </c>
      <c r="G547" s="224">
        <v>1.7500311099999999</v>
      </c>
    </row>
    <row r="548" spans="1:7">
      <c r="A548" s="223" t="s">
        <v>213</v>
      </c>
      <c r="B548" s="223" t="s">
        <v>214</v>
      </c>
      <c r="C548" s="223" t="s">
        <v>215</v>
      </c>
      <c r="D548" s="223" t="s">
        <v>14</v>
      </c>
      <c r="E548" s="223" t="s">
        <v>665</v>
      </c>
      <c r="F548" s="223" t="s">
        <v>867</v>
      </c>
      <c r="G548" s="224">
        <v>0.98131911000000005</v>
      </c>
    </row>
    <row r="549" spans="1:7">
      <c r="A549" s="223" t="s">
        <v>213</v>
      </c>
      <c r="B549" s="223" t="s">
        <v>214</v>
      </c>
      <c r="C549" s="223" t="s">
        <v>215</v>
      </c>
      <c r="D549" s="223" t="s">
        <v>14</v>
      </c>
      <c r="E549" s="223" t="s">
        <v>665</v>
      </c>
      <c r="F549" s="223" t="s">
        <v>868</v>
      </c>
      <c r="G549" s="224">
        <v>3.2716100899999998</v>
      </c>
    </row>
    <row r="550" spans="1:7">
      <c r="A550" s="223" t="s">
        <v>213</v>
      </c>
      <c r="B550" s="223" t="s">
        <v>214</v>
      </c>
      <c r="C550" s="223" t="s">
        <v>215</v>
      </c>
      <c r="D550" s="223" t="s">
        <v>14</v>
      </c>
      <c r="E550" s="223" t="s">
        <v>665</v>
      </c>
      <c r="F550" s="223" t="s">
        <v>869</v>
      </c>
      <c r="G550" s="224">
        <v>0.32638223</v>
      </c>
    </row>
    <row r="551" spans="1:7">
      <c r="A551" s="223" t="s">
        <v>213</v>
      </c>
      <c r="B551" s="223" t="s">
        <v>214</v>
      </c>
      <c r="C551" s="223" t="s">
        <v>215</v>
      </c>
      <c r="D551" s="223" t="s">
        <v>14</v>
      </c>
      <c r="E551" s="223" t="s">
        <v>665</v>
      </c>
      <c r="F551" s="223" t="s">
        <v>870</v>
      </c>
      <c r="G551" s="224">
        <v>3.2687512399999998</v>
      </c>
    </row>
    <row r="552" spans="1:7">
      <c r="A552" s="223" t="s">
        <v>213</v>
      </c>
      <c r="B552" s="223" t="s">
        <v>214</v>
      </c>
      <c r="C552" s="223" t="s">
        <v>215</v>
      </c>
      <c r="D552" s="223" t="s">
        <v>14</v>
      </c>
      <c r="E552" s="223" t="s">
        <v>665</v>
      </c>
      <c r="F552" s="223" t="s">
        <v>871</v>
      </c>
      <c r="G552" s="224">
        <v>1.3036747900000001</v>
      </c>
    </row>
    <row r="553" spans="1:7">
      <c r="A553" s="223" t="s">
        <v>213</v>
      </c>
      <c r="B553" s="223" t="s">
        <v>214</v>
      </c>
      <c r="C553" s="223" t="s">
        <v>215</v>
      </c>
      <c r="D553" s="223" t="s">
        <v>14</v>
      </c>
      <c r="E553" s="223" t="s">
        <v>665</v>
      </c>
      <c r="F553" s="223" t="s">
        <v>872</v>
      </c>
      <c r="G553" s="224">
        <v>1.3102843900000001</v>
      </c>
    </row>
    <row r="554" spans="1:7">
      <c r="A554" s="223" t="s">
        <v>213</v>
      </c>
      <c r="B554" s="223" t="s">
        <v>214</v>
      </c>
      <c r="C554" s="223" t="s">
        <v>215</v>
      </c>
      <c r="D554" s="223" t="s">
        <v>14</v>
      </c>
      <c r="E554" s="223" t="s">
        <v>665</v>
      </c>
      <c r="F554" s="223" t="s">
        <v>873</v>
      </c>
      <c r="G554" s="224">
        <v>0.98002155999999996</v>
      </c>
    </row>
    <row r="555" spans="1:7">
      <c r="A555" s="223" t="s">
        <v>213</v>
      </c>
      <c r="B555" s="223" t="s">
        <v>214</v>
      </c>
      <c r="C555" s="223" t="s">
        <v>215</v>
      </c>
      <c r="D555" s="223" t="s">
        <v>14</v>
      </c>
      <c r="E555" s="223" t="s">
        <v>665</v>
      </c>
      <c r="F555" s="223" t="s">
        <v>874</v>
      </c>
      <c r="G555" s="224">
        <v>1.62985672</v>
      </c>
    </row>
    <row r="556" spans="1:7">
      <c r="A556" s="223" t="s">
        <v>213</v>
      </c>
      <c r="B556" s="223" t="s">
        <v>214</v>
      </c>
      <c r="C556" s="223" t="s">
        <v>215</v>
      </c>
      <c r="D556" s="223" t="s">
        <v>14</v>
      </c>
      <c r="E556" s="223" t="s">
        <v>665</v>
      </c>
      <c r="F556" s="223" t="s">
        <v>875</v>
      </c>
      <c r="G556" s="224">
        <v>0.98181240000000003</v>
      </c>
    </row>
    <row r="557" spans="1:7">
      <c r="A557" s="223" t="s">
        <v>213</v>
      </c>
      <c r="B557" s="223" t="s">
        <v>214</v>
      </c>
      <c r="C557" s="223" t="s">
        <v>215</v>
      </c>
      <c r="D557" s="223" t="s">
        <v>14</v>
      </c>
      <c r="E557" s="223" t="s">
        <v>665</v>
      </c>
      <c r="F557" s="223" t="s">
        <v>876</v>
      </c>
      <c r="G557" s="224">
        <v>13.073522069999999</v>
      </c>
    </row>
    <row r="558" spans="1:7">
      <c r="A558" s="223" t="s">
        <v>213</v>
      </c>
      <c r="B558" s="223" t="s">
        <v>214</v>
      </c>
      <c r="C558" s="223" t="s">
        <v>215</v>
      </c>
      <c r="D558" s="223" t="s">
        <v>14</v>
      </c>
      <c r="E558" s="223" t="s">
        <v>665</v>
      </c>
      <c r="F558" s="223" t="s">
        <v>877</v>
      </c>
      <c r="G558" s="224">
        <v>0.98164744999999998</v>
      </c>
    </row>
    <row r="559" spans="1:7">
      <c r="A559" s="223" t="s">
        <v>213</v>
      </c>
      <c r="B559" s="223" t="s">
        <v>214</v>
      </c>
      <c r="C559" s="223" t="s">
        <v>215</v>
      </c>
      <c r="D559" s="223" t="s">
        <v>14</v>
      </c>
      <c r="E559" s="223" t="s">
        <v>665</v>
      </c>
      <c r="F559" s="223" t="s">
        <v>878</v>
      </c>
      <c r="G559" s="224">
        <v>6.8932191100000004</v>
      </c>
    </row>
    <row r="560" spans="1:7">
      <c r="A560" s="223" t="s">
        <v>213</v>
      </c>
      <c r="B560" s="223" t="s">
        <v>214</v>
      </c>
      <c r="C560" s="223" t="s">
        <v>215</v>
      </c>
      <c r="D560" s="223" t="s">
        <v>14</v>
      </c>
      <c r="E560" s="223" t="s">
        <v>665</v>
      </c>
      <c r="F560" s="223" t="s">
        <v>879</v>
      </c>
      <c r="G560" s="224">
        <v>65.635984590000007</v>
      </c>
    </row>
    <row r="561" spans="1:7">
      <c r="A561" s="223" t="s">
        <v>213</v>
      </c>
      <c r="B561" s="223" t="s">
        <v>214</v>
      </c>
      <c r="C561" s="223" t="s">
        <v>215</v>
      </c>
      <c r="D561" s="223" t="s">
        <v>14</v>
      </c>
      <c r="E561" s="223" t="s">
        <v>665</v>
      </c>
      <c r="F561" s="223" t="s">
        <v>880</v>
      </c>
      <c r="G561" s="224">
        <v>0.97937056</v>
      </c>
    </row>
    <row r="562" spans="1:7">
      <c r="A562" s="223" t="s">
        <v>213</v>
      </c>
      <c r="B562" s="223" t="s">
        <v>214</v>
      </c>
      <c r="C562" s="223" t="s">
        <v>215</v>
      </c>
      <c r="D562" s="223" t="s">
        <v>14</v>
      </c>
      <c r="E562" s="223" t="s">
        <v>665</v>
      </c>
      <c r="F562" s="223" t="s">
        <v>881</v>
      </c>
      <c r="G562" s="224">
        <v>0.97777164999999999</v>
      </c>
    </row>
    <row r="563" spans="1:7">
      <c r="A563" s="223" t="s">
        <v>213</v>
      </c>
      <c r="B563" s="223" t="s">
        <v>214</v>
      </c>
      <c r="C563" s="223" t="s">
        <v>215</v>
      </c>
      <c r="D563" s="223" t="s">
        <v>14</v>
      </c>
      <c r="E563" s="223" t="s">
        <v>665</v>
      </c>
      <c r="F563" s="223" t="s">
        <v>882</v>
      </c>
      <c r="G563" s="224">
        <v>0.98018733000000002</v>
      </c>
    </row>
    <row r="564" spans="1:7">
      <c r="A564" s="223" t="s">
        <v>213</v>
      </c>
      <c r="B564" s="223" t="s">
        <v>214</v>
      </c>
      <c r="C564" s="223" t="s">
        <v>215</v>
      </c>
      <c r="D564" s="223" t="s">
        <v>14</v>
      </c>
      <c r="E564" s="223" t="s">
        <v>665</v>
      </c>
      <c r="F564" s="223" t="s">
        <v>883</v>
      </c>
      <c r="G564" s="224">
        <v>0.97920795000000005</v>
      </c>
    </row>
    <row r="565" spans="1:7">
      <c r="A565" s="223" t="s">
        <v>213</v>
      </c>
      <c r="B565" s="223" t="s">
        <v>214</v>
      </c>
      <c r="C565" s="223" t="s">
        <v>215</v>
      </c>
      <c r="D565" s="223" t="s">
        <v>14</v>
      </c>
      <c r="E565" s="223" t="s">
        <v>665</v>
      </c>
      <c r="F565" s="223" t="s">
        <v>884</v>
      </c>
      <c r="G565" s="224">
        <v>5.1427478000000004</v>
      </c>
    </row>
    <row r="566" spans="1:7">
      <c r="A566" s="223" t="s">
        <v>213</v>
      </c>
      <c r="B566" s="223" t="s">
        <v>214</v>
      </c>
      <c r="C566" s="223" t="s">
        <v>215</v>
      </c>
      <c r="D566" s="223" t="s">
        <v>14</v>
      </c>
      <c r="E566" s="223" t="s">
        <v>665</v>
      </c>
      <c r="F566" s="223" t="s">
        <v>885</v>
      </c>
      <c r="G566" s="224">
        <v>0.97953632999999996</v>
      </c>
    </row>
    <row r="567" spans="1:7">
      <c r="A567" s="223" t="s">
        <v>213</v>
      </c>
      <c r="B567" s="223" t="s">
        <v>214</v>
      </c>
      <c r="C567" s="223" t="s">
        <v>215</v>
      </c>
      <c r="D567" s="223" t="s">
        <v>14</v>
      </c>
      <c r="E567" s="223" t="s">
        <v>665</v>
      </c>
      <c r="F567" s="223" t="s">
        <v>886</v>
      </c>
      <c r="G567" s="224">
        <v>3.2721581799999999</v>
      </c>
    </row>
    <row r="568" spans="1:7">
      <c r="A568" s="223" t="s">
        <v>213</v>
      </c>
      <c r="B568" s="223" t="s">
        <v>214</v>
      </c>
      <c r="C568" s="223" t="s">
        <v>215</v>
      </c>
      <c r="D568" s="223" t="s">
        <v>14</v>
      </c>
      <c r="E568" s="223" t="s">
        <v>665</v>
      </c>
      <c r="F568" s="223" t="s">
        <v>887</v>
      </c>
      <c r="G568" s="224">
        <v>0.98693871</v>
      </c>
    </row>
    <row r="569" spans="1:7">
      <c r="A569" s="223" t="s">
        <v>213</v>
      </c>
      <c r="B569" s="223" t="s">
        <v>214</v>
      </c>
      <c r="C569" s="223" t="s">
        <v>215</v>
      </c>
      <c r="D569" s="223" t="s">
        <v>14</v>
      </c>
      <c r="E569" s="223" t="s">
        <v>665</v>
      </c>
      <c r="F569" s="223" t="s">
        <v>888</v>
      </c>
      <c r="G569" s="224">
        <v>2.93975388</v>
      </c>
    </row>
    <row r="570" spans="1:7">
      <c r="A570" s="223" t="s">
        <v>213</v>
      </c>
      <c r="B570" s="223" t="s">
        <v>214</v>
      </c>
      <c r="C570" s="223" t="s">
        <v>215</v>
      </c>
      <c r="D570" s="223" t="s">
        <v>14</v>
      </c>
      <c r="E570" s="223" t="s">
        <v>665</v>
      </c>
      <c r="F570" s="223" t="s">
        <v>889</v>
      </c>
      <c r="G570" s="224">
        <v>1.62985672</v>
      </c>
    </row>
    <row r="571" spans="1:7">
      <c r="A571" s="223" t="s">
        <v>213</v>
      </c>
      <c r="B571" s="223" t="s">
        <v>214</v>
      </c>
      <c r="C571" s="223" t="s">
        <v>215</v>
      </c>
      <c r="D571" s="223" t="s">
        <v>14</v>
      </c>
      <c r="E571" s="223" t="s">
        <v>665</v>
      </c>
      <c r="F571" s="223" t="s">
        <v>890</v>
      </c>
      <c r="G571" s="224">
        <v>3.2716099999999999E-3</v>
      </c>
    </row>
    <row r="572" spans="1:7">
      <c r="A572" s="223" t="s">
        <v>213</v>
      </c>
      <c r="B572" s="223" t="s">
        <v>214</v>
      </c>
      <c r="C572" s="223" t="s">
        <v>215</v>
      </c>
      <c r="D572" s="223" t="s">
        <v>14</v>
      </c>
      <c r="E572" s="223" t="s">
        <v>665</v>
      </c>
      <c r="F572" s="223" t="s">
        <v>891</v>
      </c>
      <c r="G572" s="224">
        <v>0.97775608999999997</v>
      </c>
    </row>
    <row r="573" spans="1:7">
      <c r="A573" s="223" t="s">
        <v>213</v>
      </c>
      <c r="B573" s="223" t="s">
        <v>214</v>
      </c>
      <c r="C573" s="223" t="s">
        <v>215</v>
      </c>
      <c r="D573" s="223" t="s">
        <v>14</v>
      </c>
      <c r="E573" s="223" t="s">
        <v>665</v>
      </c>
      <c r="F573" s="223" t="s">
        <v>892</v>
      </c>
      <c r="G573" s="224">
        <v>32.721581839999999</v>
      </c>
    </row>
    <row r="574" spans="1:7">
      <c r="A574" s="223" t="s">
        <v>213</v>
      </c>
      <c r="B574" s="223" t="s">
        <v>214</v>
      </c>
      <c r="C574" s="223" t="s">
        <v>215</v>
      </c>
      <c r="D574" s="223" t="s">
        <v>14</v>
      </c>
      <c r="E574" s="223" t="s">
        <v>665</v>
      </c>
      <c r="F574" s="223" t="s">
        <v>893</v>
      </c>
      <c r="G574" s="224">
        <v>0.98148301999999998</v>
      </c>
    </row>
    <row r="575" spans="1:7">
      <c r="A575" s="223" t="s">
        <v>213</v>
      </c>
      <c r="B575" s="223" t="s">
        <v>214</v>
      </c>
      <c r="C575" s="223" t="s">
        <v>215</v>
      </c>
      <c r="D575" s="223" t="s">
        <v>14</v>
      </c>
      <c r="E575" s="223" t="s">
        <v>665</v>
      </c>
      <c r="F575" s="223" t="s">
        <v>894</v>
      </c>
      <c r="G575" s="224">
        <v>0.98148301999999998</v>
      </c>
    </row>
    <row r="576" spans="1:7">
      <c r="A576" s="223" t="s">
        <v>213</v>
      </c>
      <c r="B576" s="223" t="s">
        <v>214</v>
      </c>
      <c r="C576" s="223" t="s">
        <v>215</v>
      </c>
      <c r="D576" s="223" t="s">
        <v>14</v>
      </c>
      <c r="E576" s="223" t="s">
        <v>665</v>
      </c>
      <c r="F576" s="223" t="s">
        <v>895</v>
      </c>
      <c r="G576" s="224">
        <v>4.9336758300000003</v>
      </c>
    </row>
    <row r="577" spans="1:7">
      <c r="A577" s="223" t="s">
        <v>213</v>
      </c>
      <c r="B577" s="223" t="s">
        <v>214</v>
      </c>
      <c r="C577" s="223" t="s">
        <v>215</v>
      </c>
      <c r="D577" s="223" t="s">
        <v>14</v>
      </c>
      <c r="E577" s="223" t="s">
        <v>665</v>
      </c>
      <c r="F577" s="223" t="s">
        <v>896</v>
      </c>
      <c r="G577" s="224">
        <v>3.2716100899999998</v>
      </c>
    </row>
    <row r="578" spans="1:7">
      <c r="A578" s="223" t="s">
        <v>213</v>
      </c>
      <c r="B578" s="223" t="s">
        <v>214</v>
      </c>
      <c r="C578" s="223" t="s">
        <v>215</v>
      </c>
      <c r="D578" s="223" t="s">
        <v>14</v>
      </c>
      <c r="E578" s="223" t="s">
        <v>665</v>
      </c>
      <c r="F578" s="223" t="s">
        <v>897</v>
      </c>
      <c r="G578" s="224">
        <v>0.97706079000000001</v>
      </c>
    </row>
    <row r="579" spans="1:7">
      <c r="A579" s="223" t="s">
        <v>213</v>
      </c>
      <c r="B579" s="223" t="s">
        <v>214</v>
      </c>
      <c r="C579" s="223" t="s">
        <v>215</v>
      </c>
      <c r="D579" s="223" t="s">
        <v>14</v>
      </c>
      <c r="E579" s="223" t="s">
        <v>665</v>
      </c>
      <c r="F579" s="223" t="s">
        <v>898</v>
      </c>
      <c r="G579" s="224">
        <v>32.705192750000002</v>
      </c>
    </row>
    <row r="580" spans="1:7">
      <c r="A580" s="223" t="s">
        <v>213</v>
      </c>
      <c r="B580" s="223" t="s">
        <v>214</v>
      </c>
      <c r="C580" s="223" t="s">
        <v>215</v>
      </c>
      <c r="D580" s="223" t="s">
        <v>14</v>
      </c>
      <c r="E580" s="223" t="s">
        <v>665</v>
      </c>
      <c r="F580" s="223" t="s">
        <v>899</v>
      </c>
      <c r="G580" s="224">
        <v>68.585992210000001</v>
      </c>
    </row>
    <row r="581" spans="1:7">
      <c r="A581" s="223" t="s">
        <v>213</v>
      </c>
      <c r="B581" s="223" t="s">
        <v>214</v>
      </c>
      <c r="C581" s="223" t="s">
        <v>215</v>
      </c>
      <c r="D581" s="223" t="s">
        <v>14</v>
      </c>
      <c r="E581" s="223" t="s">
        <v>665</v>
      </c>
      <c r="F581" s="223" t="s">
        <v>900</v>
      </c>
      <c r="G581" s="224">
        <v>0.98148301999999998</v>
      </c>
    </row>
    <row r="582" spans="1:7">
      <c r="A582" s="223" t="s">
        <v>213</v>
      </c>
      <c r="B582" s="223" t="s">
        <v>214</v>
      </c>
      <c r="C582" s="223" t="s">
        <v>215</v>
      </c>
      <c r="D582" s="223" t="s">
        <v>14</v>
      </c>
      <c r="E582" s="223" t="s">
        <v>665</v>
      </c>
      <c r="F582" s="223" t="s">
        <v>901</v>
      </c>
      <c r="G582" s="224">
        <v>0.97791402999999999</v>
      </c>
    </row>
    <row r="583" spans="1:7">
      <c r="A583" s="223" t="s">
        <v>213</v>
      </c>
      <c r="B583" s="223" t="s">
        <v>214</v>
      </c>
      <c r="C583" s="223" t="s">
        <v>215</v>
      </c>
      <c r="D583" s="223" t="s">
        <v>14</v>
      </c>
      <c r="E583" s="223" t="s">
        <v>665</v>
      </c>
      <c r="F583" s="223" t="s">
        <v>902</v>
      </c>
      <c r="G583" s="224">
        <v>0.97888326999999997</v>
      </c>
    </row>
    <row r="584" spans="1:7">
      <c r="A584" s="223" t="s">
        <v>213</v>
      </c>
      <c r="B584" s="223" t="s">
        <v>214</v>
      </c>
      <c r="C584" s="223" t="s">
        <v>215</v>
      </c>
      <c r="D584" s="223" t="s">
        <v>14</v>
      </c>
      <c r="E584" s="223" t="s">
        <v>665</v>
      </c>
      <c r="F584" s="223" t="s">
        <v>903</v>
      </c>
      <c r="G584" s="224">
        <v>32.568693240000002</v>
      </c>
    </row>
    <row r="585" spans="1:7">
      <c r="A585" s="223" t="s">
        <v>213</v>
      </c>
      <c r="B585" s="223" t="s">
        <v>214</v>
      </c>
      <c r="C585" s="223" t="s">
        <v>215</v>
      </c>
      <c r="D585" s="223" t="s">
        <v>14</v>
      </c>
      <c r="E585" s="223" t="s">
        <v>665</v>
      </c>
      <c r="F585" s="223" t="s">
        <v>904</v>
      </c>
      <c r="G585" s="224">
        <v>2.2827475800000001</v>
      </c>
    </row>
    <row r="586" spans="1:7">
      <c r="A586" s="223" t="s">
        <v>213</v>
      </c>
      <c r="B586" s="223" t="s">
        <v>214</v>
      </c>
      <c r="C586" s="223" t="s">
        <v>215</v>
      </c>
      <c r="D586" s="223" t="s">
        <v>14</v>
      </c>
      <c r="E586" s="223" t="s">
        <v>665</v>
      </c>
      <c r="F586" s="223" t="s">
        <v>905</v>
      </c>
      <c r="G586" s="224">
        <v>0.98131911000000005</v>
      </c>
    </row>
    <row r="587" spans="1:7">
      <c r="A587" s="223" t="s">
        <v>213</v>
      </c>
      <c r="B587" s="223" t="s">
        <v>214</v>
      </c>
      <c r="C587" s="223" t="s">
        <v>215</v>
      </c>
      <c r="D587" s="223" t="s">
        <v>14</v>
      </c>
      <c r="E587" s="223" t="s">
        <v>665</v>
      </c>
      <c r="F587" s="223" t="s">
        <v>906</v>
      </c>
      <c r="G587" s="224">
        <v>0.98051555999999995</v>
      </c>
    </row>
    <row r="588" spans="1:7">
      <c r="A588" s="223" t="s">
        <v>213</v>
      </c>
      <c r="B588" s="223" t="s">
        <v>214</v>
      </c>
      <c r="C588" s="223" t="s">
        <v>215</v>
      </c>
      <c r="D588" s="223" t="s">
        <v>14</v>
      </c>
      <c r="E588" s="223" t="s">
        <v>665</v>
      </c>
      <c r="F588" s="223" t="s">
        <v>907</v>
      </c>
      <c r="G588" s="224">
        <v>1E-8</v>
      </c>
    </row>
    <row r="589" spans="1:7">
      <c r="A589" s="223" t="s">
        <v>213</v>
      </c>
      <c r="B589" s="223" t="s">
        <v>214</v>
      </c>
      <c r="C589" s="223" t="s">
        <v>215</v>
      </c>
      <c r="D589" s="223" t="s">
        <v>14</v>
      </c>
      <c r="E589" s="223" t="s">
        <v>665</v>
      </c>
      <c r="F589" s="223" t="s">
        <v>908</v>
      </c>
      <c r="G589" s="224">
        <v>0.98131911000000005</v>
      </c>
    </row>
    <row r="590" spans="1:7">
      <c r="A590" s="223" t="s">
        <v>213</v>
      </c>
      <c r="B590" s="223" t="s">
        <v>214</v>
      </c>
      <c r="C590" s="223" t="s">
        <v>215</v>
      </c>
      <c r="D590" s="223" t="s">
        <v>14</v>
      </c>
      <c r="E590" s="223" t="s">
        <v>665</v>
      </c>
      <c r="F590" s="223" t="s">
        <v>909</v>
      </c>
      <c r="G590" s="224">
        <v>0.97937056</v>
      </c>
    </row>
    <row r="591" spans="1:7">
      <c r="A591" s="223" t="s">
        <v>213</v>
      </c>
      <c r="B591" s="223" t="s">
        <v>214</v>
      </c>
      <c r="C591" s="223" t="s">
        <v>215</v>
      </c>
      <c r="D591" s="223" t="s">
        <v>14</v>
      </c>
      <c r="E591" s="223" t="s">
        <v>665</v>
      </c>
      <c r="F591" s="223" t="s">
        <v>910</v>
      </c>
      <c r="G591" s="224">
        <v>8.1730567999999995</v>
      </c>
    </row>
    <row r="592" spans="1:7">
      <c r="A592" s="223" t="s">
        <v>213</v>
      </c>
      <c r="B592" s="223" t="s">
        <v>214</v>
      </c>
      <c r="C592" s="223" t="s">
        <v>215</v>
      </c>
      <c r="D592" s="223" t="s">
        <v>14</v>
      </c>
      <c r="E592" s="223" t="s">
        <v>665</v>
      </c>
      <c r="F592" s="223" t="s">
        <v>911</v>
      </c>
      <c r="G592" s="224">
        <v>0.98115578000000003</v>
      </c>
    </row>
    <row r="593" spans="1:7">
      <c r="A593" s="223" t="s">
        <v>213</v>
      </c>
      <c r="B593" s="223" t="s">
        <v>214</v>
      </c>
      <c r="C593" s="223" t="s">
        <v>215</v>
      </c>
      <c r="D593" s="223" t="s">
        <v>14</v>
      </c>
      <c r="E593" s="223" t="s">
        <v>665</v>
      </c>
      <c r="F593" s="223" t="s">
        <v>912</v>
      </c>
      <c r="G593" s="224">
        <v>0.98051555999999995</v>
      </c>
    </row>
    <row r="594" spans="1:7">
      <c r="A594" s="223" t="s">
        <v>213</v>
      </c>
      <c r="B594" s="223" t="s">
        <v>214</v>
      </c>
      <c r="C594" s="223" t="s">
        <v>215</v>
      </c>
      <c r="D594" s="223" t="s">
        <v>14</v>
      </c>
      <c r="E594" s="223" t="s">
        <v>665</v>
      </c>
      <c r="F594" s="223" t="s">
        <v>913</v>
      </c>
      <c r="G594" s="224">
        <v>0.98066956999999999</v>
      </c>
    </row>
    <row r="595" spans="1:7">
      <c r="A595" s="223" t="s">
        <v>213</v>
      </c>
      <c r="B595" s="223" t="s">
        <v>214</v>
      </c>
      <c r="C595" s="223" t="s">
        <v>215</v>
      </c>
      <c r="D595" s="223" t="s">
        <v>14</v>
      </c>
      <c r="E595" s="223" t="s">
        <v>665</v>
      </c>
      <c r="F595" s="223" t="s">
        <v>914</v>
      </c>
      <c r="G595" s="224">
        <v>0.98115578000000003</v>
      </c>
    </row>
    <row r="596" spans="1:7">
      <c r="A596" s="223" t="s">
        <v>213</v>
      </c>
      <c r="B596" s="223" t="s">
        <v>214</v>
      </c>
      <c r="C596" s="223" t="s">
        <v>215</v>
      </c>
      <c r="D596" s="223" t="s">
        <v>14</v>
      </c>
      <c r="E596" s="223" t="s">
        <v>665</v>
      </c>
      <c r="F596" s="223" t="s">
        <v>915</v>
      </c>
      <c r="G596" s="224">
        <v>0.84690750999999997</v>
      </c>
    </row>
    <row r="597" spans="1:7">
      <c r="A597" s="223" t="s">
        <v>213</v>
      </c>
      <c r="B597" s="223" t="s">
        <v>214</v>
      </c>
      <c r="C597" s="223" t="s">
        <v>215</v>
      </c>
      <c r="D597" s="223" t="s">
        <v>14</v>
      </c>
      <c r="E597" s="223" t="s">
        <v>665</v>
      </c>
      <c r="F597" s="223" t="s">
        <v>916</v>
      </c>
      <c r="G597" s="224">
        <v>1.14172673</v>
      </c>
    </row>
    <row r="598" spans="1:7">
      <c r="A598" s="223" t="s">
        <v>213</v>
      </c>
      <c r="B598" s="223" t="s">
        <v>214</v>
      </c>
      <c r="C598" s="223" t="s">
        <v>215</v>
      </c>
      <c r="D598" s="223" t="s">
        <v>14</v>
      </c>
      <c r="E598" s="223" t="s">
        <v>665</v>
      </c>
      <c r="F598" s="223" t="s">
        <v>917</v>
      </c>
      <c r="G598" s="224">
        <v>0.65275251000000001</v>
      </c>
    </row>
    <row r="599" spans="1:7">
      <c r="A599" s="223" t="s">
        <v>213</v>
      </c>
      <c r="B599" s="223" t="s">
        <v>214</v>
      </c>
      <c r="C599" s="223" t="s">
        <v>215</v>
      </c>
      <c r="D599" s="223" t="s">
        <v>14</v>
      </c>
      <c r="E599" s="223" t="s">
        <v>665</v>
      </c>
      <c r="F599" s="223" t="s">
        <v>918</v>
      </c>
      <c r="G599" s="224">
        <v>0.98115578000000003</v>
      </c>
    </row>
    <row r="600" spans="1:7">
      <c r="A600" s="223" t="s">
        <v>213</v>
      </c>
      <c r="B600" s="223" t="s">
        <v>214</v>
      </c>
      <c r="C600" s="223" t="s">
        <v>215</v>
      </c>
      <c r="D600" s="223" t="s">
        <v>14</v>
      </c>
      <c r="E600" s="223" t="s">
        <v>665</v>
      </c>
      <c r="F600" s="223" t="s">
        <v>919</v>
      </c>
      <c r="G600" s="224">
        <v>0.98115578000000003</v>
      </c>
    </row>
    <row r="601" spans="1:7">
      <c r="A601" s="223" t="s">
        <v>213</v>
      </c>
      <c r="B601" s="223" t="s">
        <v>214</v>
      </c>
      <c r="C601" s="223" t="s">
        <v>215</v>
      </c>
      <c r="D601" s="223" t="s">
        <v>14</v>
      </c>
      <c r="E601" s="223" t="s">
        <v>665</v>
      </c>
      <c r="F601" s="223" t="s">
        <v>920</v>
      </c>
      <c r="G601" s="224">
        <v>0.98066956999999999</v>
      </c>
    </row>
    <row r="602" spans="1:7">
      <c r="A602" s="223" t="s">
        <v>213</v>
      </c>
      <c r="B602" s="223" t="s">
        <v>214</v>
      </c>
      <c r="C602" s="223" t="s">
        <v>215</v>
      </c>
      <c r="D602" s="223" t="s">
        <v>14</v>
      </c>
      <c r="E602" s="223" t="s">
        <v>665</v>
      </c>
      <c r="F602" s="223" t="s">
        <v>921</v>
      </c>
      <c r="G602" s="224">
        <v>0.98066956999999999</v>
      </c>
    </row>
    <row r="603" spans="1:7">
      <c r="A603" s="223" t="s">
        <v>213</v>
      </c>
      <c r="B603" s="223" t="s">
        <v>214</v>
      </c>
      <c r="C603" s="223" t="s">
        <v>215</v>
      </c>
      <c r="D603" s="223" t="s">
        <v>14</v>
      </c>
      <c r="E603" s="223" t="s">
        <v>665</v>
      </c>
      <c r="F603" s="223" t="s">
        <v>922</v>
      </c>
      <c r="G603" s="224">
        <v>0.98051555999999995</v>
      </c>
    </row>
    <row r="604" spans="1:7">
      <c r="A604" s="223" t="s">
        <v>213</v>
      </c>
      <c r="B604" s="223" t="s">
        <v>214</v>
      </c>
      <c r="C604" s="223" t="s">
        <v>215</v>
      </c>
      <c r="D604" s="223" t="s">
        <v>14</v>
      </c>
      <c r="E604" s="223" t="s">
        <v>665</v>
      </c>
      <c r="F604" s="223" t="s">
        <v>923</v>
      </c>
      <c r="G604" s="224">
        <v>0.98002155999999996</v>
      </c>
    </row>
    <row r="605" spans="1:7">
      <c r="A605" s="223" t="s">
        <v>213</v>
      </c>
      <c r="B605" s="223" t="s">
        <v>214</v>
      </c>
      <c r="C605" s="223" t="s">
        <v>215</v>
      </c>
      <c r="D605" s="223" t="s">
        <v>14</v>
      </c>
      <c r="E605" s="223" t="s">
        <v>665</v>
      </c>
      <c r="F605" s="223" t="s">
        <v>924</v>
      </c>
      <c r="G605" s="224">
        <v>0.98066956999999999</v>
      </c>
    </row>
    <row r="606" spans="1:7">
      <c r="A606" s="223" t="s">
        <v>213</v>
      </c>
      <c r="B606" s="223" t="s">
        <v>214</v>
      </c>
      <c r="C606" s="223" t="s">
        <v>215</v>
      </c>
      <c r="D606" s="223" t="s">
        <v>14</v>
      </c>
      <c r="E606" s="223" t="s">
        <v>665</v>
      </c>
      <c r="F606" s="223" t="s">
        <v>925</v>
      </c>
      <c r="G606" s="224">
        <v>0.97775608999999997</v>
      </c>
    </row>
    <row r="607" spans="1:7">
      <c r="A607" s="223" t="s">
        <v>213</v>
      </c>
      <c r="B607" s="223" t="s">
        <v>214</v>
      </c>
      <c r="C607" s="223" t="s">
        <v>215</v>
      </c>
      <c r="D607" s="223" t="s">
        <v>14</v>
      </c>
      <c r="E607" s="223" t="s">
        <v>665</v>
      </c>
      <c r="F607" s="223" t="s">
        <v>926</v>
      </c>
      <c r="G607" s="224">
        <v>0.97706079000000001</v>
      </c>
    </row>
    <row r="608" spans="1:7">
      <c r="A608" s="223" t="s">
        <v>213</v>
      </c>
      <c r="B608" s="223" t="s">
        <v>214</v>
      </c>
      <c r="C608" s="223" t="s">
        <v>215</v>
      </c>
      <c r="D608" s="223" t="s">
        <v>14</v>
      </c>
      <c r="E608" s="223" t="s">
        <v>665</v>
      </c>
      <c r="F608" s="223" t="s">
        <v>927</v>
      </c>
      <c r="G608" s="224">
        <v>3.2651211099999999</v>
      </c>
    </row>
    <row r="609" spans="1:7">
      <c r="A609" s="223" t="s">
        <v>213</v>
      </c>
      <c r="B609" s="223" t="s">
        <v>214</v>
      </c>
      <c r="C609" s="223" t="s">
        <v>215</v>
      </c>
      <c r="D609" s="223" t="s">
        <v>14</v>
      </c>
      <c r="E609" s="223" t="s">
        <v>665</v>
      </c>
      <c r="F609" s="223" t="s">
        <v>928</v>
      </c>
      <c r="G609" s="224">
        <v>1.9600431199999999</v>
      </c>
    </row>
    <row r="610" spans="1:7">
      <c r="A610" s="223" t="s">
        <v>213</v>
      </c>
      <c r="B610" s="223" t="s">
        <v>214</v>
      </c>
      <c r="C610" s="223" t="s">
        <v>215</v>
      </c>
      <c r="D610" s="223" t="s">
        <v>14</v>
      </c>
      <c r="E610" s="223" t="s">
        <v>665</v>
      </c>
      <c r="F610" s="223" t="s">
        <v>929</v>
      </c>
      <c r="G610" s="224">
        <v>0.97953632999999996</v>
      </c>
    </row>
    <row r="611" spans="1:7">
      <c r="A611" s="223" t="s">
        <v>213</v>
      </c>
      <c r="B611" s="223" t="s">
        <v>214</v>
      </c>
      <c r="C611" s="223" t="s">
        <v>215</v>
      </c>
      <c r="D611" s="223" t="s">
        <v>14</v>
      </c>
      <c r="E611" s="223" t="s">
        <v>665</v>
      </c>
      <c r="F611" s="223" t="s">
        <v>930</v>
      </c>
      <c r="G611" s="224">
        <v>2.34238138</v>
      </c>
    </row>
    <row r="612" spans="1:7">
      <c r="A612" s="223" t="s">
        <v>213</v>
      </c>
      <c r="B612" s="223" t="s">
        <v>214</v>
      </c>
      <c r="C612" s="223" t="s">
        <v>215</v>
      </c>
      <c r="D612" s="223" t="s">
        <v>14</v>
      </c>
      <c r="E612" s="223" t="s">
        <v>665</v>
      </c>
      <c r="F612" s="223" t="s">
        <v>931</v>
      </c>
      <c r="G612" s="224">
        <v>35.902819469999997</v>
      </c>
    </row>
    <row r="613" spans="1:7">
      <c r="A613" s="223" t="s">
        <v>213</v>
      </c>
      <c r="B613" s="223" t="s">
        <v>214</v>
      </c>
      <c r="C613" s="223" t="s">
        <v>215</v>
      </c>
      <c r="D613" s="223" t="s">
        <v>14</v>
      </c>
      <c r="E613" s="223" t="s">
        <v>665</v>
      </c>
      <c r="F613" s="223" t="s">
        <v>932</v>
      </c>
      <c r="G613" s="224">
        <v>1.04559545</v>
      </c>
    </row>
    <row r="614" spans="1:7">
      <c r="A614" s="223" t="s">
        <v>213</v>
      </c>
      <c r="B614" s="223" t="s">
        <v>214</v>
      </c>
      <c r="C614" s="223" t="s">
        <v>215</v>
      </c>
      <c r="D614" s="223" t="s">
        <v>14</v>
      </c>
      <c r="E614" s="223" t="s">
        <v>665</v>
      </c>
      <c r="F614" s="223" t="s">
        <v>933</v>
      </c>
      <c r="G614" s="224">
        <v>0.98002155999999996</v>
      </c>
    </row>
    <row r="615" spans="1:7">
      <c r="A615" s="223" t="s">
        <v>213</v>
      </c>
      <c r="B615" s="223" t="s">
        <v>214</v>
      </c>
      <c r="C615" s="223" t="s">
        <v>215</v>
      </c>
      <c r="D615" s="223" t="s">
        <v>14</v>
      </c>
      <c r="E615" s="223" t="s">
        <v>665</v>
      </c>
      <c r="F615" s="223" t="s">
        <v>934</v>
      </c>
      <c r="G615" s="224">
        <v>8.9165309999999998E-2</v>
      </c>
    </row>
    <row r="616" spans="1:7">
      <c r="A616" s="223" t="s">
        <v>213</v>
      </c>
      <c r="B616" s="223" t="s">
        <v>214</v>
      </c>
      <c r="C616" s="223" t="s">
        <v>215</v>
      </c>
      <c r="D616" s="223" t="s">
        <v>14</v>
      </c>
      <c r="E616" s="223" t="s">
        <v>665</v>
      </c>
      <c r="F616" s="223" t="s">
        <v>935</v>
      </c>
      <c r="G616" s="224">
        <v>0.97706079000000001</v>
      </c>
    </row>
    <row r="617" spans="1:7">
      <c r="A617" s="223" t="s">
        <v>213</v>
      </c>
      <c r="B617" s="223" t="s">
        <v>214</v>
      </c>
      <c r="C617" s="223" t="s">
        <v>215</v>
      </c>
      <c r="D617" s="223" t="s">
        <v>14</v>
      </c>
      <c r="E617" s="223" t="s">
        <v>665</v>
      </c>
      <c r="F617" s="223" t="s">
        <v>936</v>
      </c>
      <c r="G617" s="224">
        <v>32.770633779999997</v>
      </c>
    </row>
    <row r="618" spans="1:7">
      <c r="A618" s="223" t="s">
        <v>213</v>
      </c>
      <c r="B618" s="223" t="s">
        <v>214</v>
      </c>
      <c r="C618" s="223" t="s">
        <v>215</v>
      </c>
      <c r="D618" s="223" t="s">
        <v>14</v>
      </c>
      <c r="E618" s="223" t="s">
        <v>665</v>
      </c>
      <c r="F618" s="223" t="s">
        <v>937</v>
      </c>
      <c r="G618" s="224">
        <v>1.33923394</v>
      </c>
    </row>
    <row r="619" spans="1:7">
      <c r="A619" s="223" t="s">
        <v>213</v>
      </c>
      <c r="B619" s="223" t="s">
        <v>214</v>
      </c>
      <c r="C619" s="223" t="s">
        <v>215</v>
      </c>
      <c r="D619" s="223" t="s">
        <v>14</v>
      </c>
      <c r="E619" s="223" t="s">
        <v>665</v>
      </c>
      <c r="F619" s="223" t="s">
        <v>938</v>
      </c>
      <c r="G619" s="224">
        <v>35.896740350000002</v>
      </c>
    </row>
    <row r="620" spans="1:7">
      <c r="A620" s="223" t="s">
        <v>213</v>
      </c>
      <c r="B620" s="223" t="s">
        <v>214</v>
      </c>
      <c r="C620" s="223" t="s">
        <v>215</v>
      </c>
      <c r="D620" s="223" t="s">
        <v>14</v>
      </c>
      <c r="E620" s="223" t="s">
        <v>665</v>
      </c>
      <c r="F620" s="223" t="s">
        <v>939</v>
      </c>
      <c r="G620" s="224">
        <v>28.680238880000001</v>
      </c>
    </row>
    <row r="621" spans="1:7">
      <c r="A621" s="223" t="s">
        <v>213</v>
      </c>
      <c r="B621" s="223" t="s">
        <v>214</v>
      </c>
      <c r="C621" s="223" t="s">
        <v>215</v>
      </c>
      <c r="D621" s="223" t="s">
        <v>14</v>
      </c>
      <c r="E621" s="223" t="s">
        <v>665</v>
      </c>
      <c r="F621" s="223" t="s">
        <v>940</v>
      </c>
      <c r="G621" s="224">
        <v>4.4169093899999998</v>
      </c>
    </row>
    <row r="622" spans="1:7">
      <c r="A622" s="223" t="s">
        <v>213</v>
      </c>
      <c r="B622" s="223" t="s">
        <v>214</v>
      </c>
      <c r="C622" s="223" t="s">
        <v>215</v>
      </c>
      <c r="D622" s="223" t="s">
        <v>14</v>
      </c>
      <c r="E622" s="223" t="s">
        <v>665</v>
      </c>
      <c r="F622" s="223" t="s">
        <v>941</v>
      </c>
      <c r="G622" s="224">
        <v>0.98051555999999995</v>
      </c>
    </row>
    <row r="623" spans="1:7">
      <c r="A623" s="223" t="s">
        <v>213</v>
      </c>
      <c r="B623" s="223" t="s">
        <v>214</v>
      </c>
      <c r="C623" s="223" t="s">
        <v>215</v>
      </c>
      <c r="D623" s="223" t="s">
        <v>14</v>
      </c>
      <c r="E623" s="223" t="s">
        <v>665</v>
      </c>
      <c r="F623" s="223" t="s">
        <v>942</v>
      </c>
      <c r="G623" s="224">
        <v>0.98066956999999999</v>
      </c>
    </row>
    <row r="624" spans="1:7">
      <c r="A624" s="223" t="s">
        <v>213</v>
      </c>
      <c r="B624" s="223" t="s">
        <v>214</v>
      </c>
      <c r="C624" s="223" t="s">
        <v>215</v>
      </c>
      <c r="D624" s="223" t="s">
        <v>14</v>
      </c>
      <c r="E624" s="223" t="s">
        <v>665</v>
      </c>
      <c r="F624" s="223" t="s">
        <v>943</v>
      </c>
      <c r="G624" s="224">
        <v>0.98066956999999999</v>
      </c>
    </row>
    <row r="625" spans="1:7">
      <c r="A625" s="223" t="s">
        <v>213</v>
      </c>
      <c r="B625" s="223" t="s">
        <v>214</v>
      </c>
      <c r="C625" s="223" t="s">
        <v>215</v>
      </c>
      <c r="D625" s="223" t="s">
        <v>14</v>
      </c>
      <c r="E625" s="223" t="s">
        <v>665</v>
      </c>
      <c r="F625" s="223" t="s">
        <v>944</v>
      </c>
      <c r="G625" s="224">
        <v>1.6344492900000001</v>
      </c>
    </row>
    <row r="626" spans="1:7">
      <c r="A626" s="223" t="s">
        <v>213</v>
      </c>
      <c r="B626" s="223" t="s">
        <v>214</v>
      </c>
      <c r="C626" s="223" t="s">
        <v>215</v>
      </c>
      <c r="D626" s="223" t="s">
        <v>14</v>
      </c>
      <c r="E626" s="223" t="s">
        <v>665</v>
      </c>
      <c r="F626" s="223" t="s">
        <v>945</v>
      </c>
      <c r="G626" s="224">
        <v>1.6344492900000001</v>
      </c>
    </row>
    <row r="627" spans="1:7">
      <c r="A627" s="223" t="s">
        <v>213</v>
      </c>
      <c r="B627" s="223" t="s">
        <v>214</v>
      </c>
      <c r="C627" s="223" t="s">
        <v>215</v>
      </c>
      <c r="D627" s="223" t="s">
        <v>14</v>
      </c>
      <c r="E627" s="223" t="s">
        <v>665</v>
      </c>
      <c r="F627" s="223" t="s">
        <v>946</v>
      </c>
      <c r="G627" s="224">
        <v>3299.9749832000002</v>
      </c>
    </row>
    <row r="628" spans="1:7">
      <c r="A628" s="223" t="s">
        <v>213</v>
      </c>
      <c r="B628" s="223" t="s">
        <v>214</v>
      </c>
      <c r="C628" s="223" t="s">
        <v>215</v>
      </c>
      <c r="D628" s="223" t="s">
        <v>14</v>
      </c>
      <c r="E628" s="223" t="s">
        <v>665</v>
      </c>
      <c r="F628" s="223" t="s">
        <v>947</v>
      </c>
      <c r="G628" s="224">
        <v>1.6341926</v>
      </c>
    </row>
    <row r="629" spans="1:7">
      <c r="A629" s="223" t="s">
        <v>213</v>
      </c>
      <c r="B629" s="223" t="s">
        <v>214</v>
      </c>
      <c r="C629" s="223" t="s">
        <v>215</v>
      </c>
      <c r="D629" s="223" t="s">
        <v>14</v>
      </c>
      <c r="E629" s="223" t="s">
        <v>665</v>
      </c>
      <c r="F629" s="223" t="s">
        <v>948</v>
      </c>
      <c r="G629" s="224">
        <v>0.97888326999999997</v>
      </c>
    </row>
    <row r="630" spans="1:7">
      <c r="A630" s="223" t="s">
        <v>213</v>
      </c>
      <c r="B630" s="223" t="s">
        <v>214</v>
      </c>
      <c r="C630" s="223" t="s">
        <v>215</v>
      </c>
      <c r="D630" s="223" t="s">
        <v>14</v>
      </c>
      <c r="E630" s="223" t="s">
        <v>665</v>
      </c>
      <c r="F630" s="223" t="s">
        <v>949</v>
      </c>
      <c r="G630" s="224">
        <v>326.83852103999999</v>
      </c>
    </row>
    <row r="631" spans="1:7">
      <c r="A631" s="223" t="s">
        <v>213</v>
      </c>
      <c r="B631" s="223" t="s">
        <v>214</v>
      </c>
      <c r="C631" s="223" t="s">
        <v>215</v>
      </c>
      <c r="D631" s="223" t="s">
        <v>14</v>
      </c>
      <c r="E631" s="223" t="s">
        <v>665</v>
      </c>
      <c r="F631" s="223" t="s">
        <v>950</v>
      </c>
      <c r="G631" s="224">
        <v>3.2613076300000001</v>
      </c>
    </row>
    <row r="632" spans="1:7">
      <c r="A632" s="223" t="s">
        <v>213</v>
      </c>
      <c r="B632" s="223" t="s">
        <v>214</v>
      </c>
      <c r="C632" s="223" t="s">
        <v>215</v>
      </c>
      <c r="D632" s="223" t="s">
        <v>14</v>
      </c>
      <c r="E632" s="223" t="s">
        <v>665</v>
      </c>
      <c r="F632" s="223" t="s">
        <v>951</v>
      </c>
      <c r="G632" s="224">
        <v>1.9601639399999999</v>
      </c>
    </row>
    <row r="633" spans="1:7">
      <c r="A633" s="223" t="s">
        <v>213</v>
      </c>
      <c r="B633" s="223" t="s">
        <v>214</v>
      </c>
      <c r="C633" s="223" t="s">
        <v>215</v>
      </c>
      <c r="D633" s="223" t="s">
        <v>14</v>
      </c>
      <c r="E633" s="223" t="s">
        <v>665</v>
      </c>
      <c r="F633" s="223" t="s">
        <v>952</v>
      </c>
      <c r="G633" s="224">
        <v>4.2403519200000002</v>
      </c>
    </row>
    <row r="634" spans="1:7">
      <c r="A634" s="223" t="s">
        <v>213</v>
      </c>
      <c r="B634" s="223" t="s">
        <v>214</v>
      </c>
      <c r="C634" s="223" t="s">
        <v>215</v>
      </c>
      <c r="D634" s="223" t="s">
        <v>14</v>
      </c>
      <c r="E634" s="223" t="s">
        <v>665</v>
      </c>
      <c r="F634" s="223" t="s">
        <v>953</v>
      </c>
      <c r="G634" s="224">
        <v>231.41147513999999</v>
      </c>
    </row>
    <row r="635" spans="1:7">
      <c r="A635" s="223" t="s">
        <v>213</v>
      </c>
      <c r="B635" s="223" t="s">
        <v>214</v>
      </c>
      <c r="C635" s="223" t="s">
        <v>215</v>
      </c>
      <c r="D635" s="223" t="s">
        <v>14</v>
      </c>
      <c r="E635" s="223" t="s">
        <v>665</v>
      </c>
      <c r="F635" s="223" t="s">
        <v>954</v>
      </c>
      <c r="G635" s="224">
        <v>29.393653180000001</v>
      </c>
    </row>
    <row r="636" spans="1:7">
      <c r="A636" s="223" t="s">
        <v>213</v>
      </c>
      <c r="B636" s="223" t="s">
        <v>214</v>
      </c>
      <c r="C636" s="223" t="s">
        <v>215</v>
      </c>
      <c r="D636" s="223" t="s">
        <v>14</v>
      </c>
      <c r="E636" s="223" t="s">
        <v>665</v>
      </c>
      <c r="F636" s="223" t="s">
        <v>955</v>
      </c>
      <c r="G636" s="224">
        <v>1.0271262999999999</v>
      </c>
    </row>
    <row r="637" spans="1:7">
      <c r="A637" s="223" t="s">
        <v>213</v>
      </c>
      <c r="B637" s="223" t="s">
        <v>214</v>
      </c>
      <c r="C637" s="223" t="s">
        <v>215</v>
      </c>
      <c r="D637" s="223" t="s">
        <v>14</v>
      </c>
      <c r="E637" s="223" t="s">
        <v>665</v>
      </c>
      <c r="F637" s="223" t="s">
        <v>956</v>
      </c>
      <c r="G637" s="224">
        <v>274.30090125999999</v>
      </c>
    </row>
    <row r="638" spans="1:7">
      <c r="A638" s="223" t="s">
        <v>213</v>
      </c>
      <c r="B638" s="223" t="s">
        <v>214</v>
      </c>
      <c r="C638" s="223" t="s">
        <v>215</v>
      </c>
      <c r="D638" s="223" t="s">
        <v>14</v>
      </c>
      <c r="E638" s="223" t="s">
        <v>665</v>
      </c>
      <c r="F638" s="223" t="s">
        <v>957</v>
      </c>
      <c r="G638" s="224">
        <v>4.7346631199999996</v>
      </c>
    </row>
    <row r="639" spans="1:7">
      <c r="A639" s="223" t="s">
        <v>213</v>
      </c>
      <c r="B639" s="223" t="s">
        <v>214</v>
      </c>
      <c r="C639" s="223" t="s">
        <v>215</v>
      </c>
      <c r="D639" s="223" t="s">
        <v>14</v>
      </c>
      <c r="E639" s="223" t="s">
        <v>665</v>
      </c>
      <c r="F639" s="223" t="s">
        <v>958</v>
      </c>
      <c r="G639" s="224">
        <v>1.30566709</v>
      </c>
    </row>
    <row r="640" spans="1:7">
      <c r="A640" s="223" t="s">
        <v>213</v>
      </c>
      <c r="B640" s="223" t="s">
        <v>214</v>
      </c>
      <c r="C640" s="223" t="s">
        <v>215</v>
      </c>
      <c r="D640" s="223" t="s">
        <v>14</v>
      </c>
      <c r="E640" s="223" t="s">
        <v>665</v>
      </c>
      <c r="F640" s="223" t="s">
        <v>959</v>
      </c>
      <c r="G640" s="224">
        <v>0.98035296999999999</v>
      </c>
    </row>
    <row r="641" spans="1:7">
      <c r="A641" s="223" t="s">
        <v>213</v>
      </c>
      <c r="B641" s="223" t="s">
        <v>214</v>
      </c>
      <c r="C641" s="223" t="s">
        <v>215</v>
      </c>
      <c r="D641" s="223" t="s">
        <v>14</v>
      </c>
      <c r="E641" s="223" t="s">
        <v>665</v>
      </c>
      <c r="F641" s="223" t="s">
        <v>960</v>
      </c>
      <c r="G641" s="224">
        <v>0.97791402999999999</v>
      </c>
    </row>
    <row r="642" spans="1:7">
      <c r="A642" s="223" t="s">
        <v>213</v>
      </c>
      <c r="B642" s="223" t="s">
        <v>214</v>
      </c>
      <c r="C642" s="223" t="s">
        <v>215</v>
      </c>
      <c r="D642" s="223" t="s">
        <v>14</v>
      </c>
      <c r="E642" s="223" t="s">
        <v>665</v>
      </c>
      <c r="F642" s="223" t="s">
        <v>961</v>
      </c>
      <c r="G642" s="224">
        <v>3.26673854</v>
      </c>
    </row>
    <row r="643" spans="1:7">
      <c r="A643" s="223" t="s">
        <v>213</v>
      </c>
      <c r="B643" s="223" t="s">
        <v>214</v>
      </c>
      <c r="C643" s="223" t="s">
        <v>215</v>
      </c>
      <c r="D643" s="223" t="s">
        <v>14</v>
      </c>
      <c r="E643" s="223" t="s">
        <v>665</v>
      </c>
      <c r="F643" s="223" t="s">
        <v>962</v>
      </c>
      <c r="G643" s="224">
        <v>0.98035296999999999</v>
      </c>
    </row>
    <row r="644" spans="1:7">
      <c r="A644" s="223" t="s">
        <v>213</v>
      </c>
      <c r="B644" s="223" t="s">
        <v>214</v>
      </c>
      <c r="C644" s="223" t="s">
        <v>215</v>
      </c>
      <c r="D644" s="223" t="s">
        <v>14</v>
      </c>
      <c r="E644" s="223" t="s">
        <v>665</v>
      </c>
      <c r="F644" s="223" t="s">
        <v>963</v>
      </c>
      <c r="G644" s="224">
        <v>0.98018733000000002</v>
      </c>
    </row>
    <row r="645" spans="1:7">
      <c r="A645" s="223" t="s">
        <v>213</v>
      </c>
      <c r="B645" s="223" t="s">
        <v>214</v>
      </c>
      <c r="C645" s="223" t="s">
        <v>215</v>
      </c>
      <c r="D645" s="223" t="s">
        <v>14</v>
      </c>
      <c r="E645" s="223" t="s">
        <v>665</v>
      </c>
      <c r="F645" s="223" t="s">
        <v>964</v>
      </c>
      <c r="G645" s="224">
        <v>32.678432469999997</v>
      </c>
    </row>
    <row r="646" spans="1:7">
      <c r="A646" s="223" t="s">
        <v>213</v>
      </c>
      <c r="B646" s="223" t="s">
        <v>214</v>
      </c>
      <c r="C646" s="223" t="s">
        <v>215</v>
      </c>
      <c r="D646" s="223" t="s">
        <v>14</v>
      </c>
      <c r="E646" s="223" t="s">
        <v>665</v>
      </c>
      <c r="F646" s="223" t="s">
        <v>965</v>
      </c>
      <c r="G646" s="224">
        <v>1.6317978500000001</v>
      </c>
    </row>
    <row r="647" spans="1:7">
      <c r="A647" s="223" t="s">
        <v>213</v>
      </c>
      <c r="B647" s="223" t="s">
        <v>214</v>
      </c>
      <c r="C647" s="223" t="s">
        <v>215</v>
      </c>
      <c r="D647" s="223" t="s">
        <v>14</v>
      </c>
      <c r="E647" s="223" t="s">
        <v>665</v>
      </c>
      <c r="F647" s="223" t="s">
        <v>966</v>
      </c>
      <c r="G647" s="224">
        <v>0.16102489</v>
      </c>
    </row>
    <row r="648" spans="1:7">
      <c r="A648" s="223" t="s">
        <v>213</v>
      </c>
      <c r="B648" s="223" t="s">
        <v>214</v>
      </c>
      <c r="C648" s="223" t="s">
        <v>215</v>
      </c>
      <c r="D648" s="223" t="s">
        <v>14</v>
      </c>
      <c r="E648" s="223" t="s">
        <v>665</v>
      </c>
      <c r="F648" s="223" t="s">
        <v>967</v>
      </c>
      <c r="G648" s="224">
        <v>3.2667380000000003E-2</v>
      </c>
    </row>
    <row r="649" spans="1:7">
      <c r="A649" s="223" t="s">
        <v>213</v>
      </c>
      <c r="B649" s="223" t="s">
        <v>214</v>
      </c>
      <c r="C649" s="223" t="s">
        <v>215</v>
      </c>
      <c r="D649" s="223" t="s">
        <v>14</v>
      </c>
      <c r="E649" s="223" t="s">
        <v>665</v>
      </c>
      <c r="F649" s="223" t="s">
        <v>968</v>
      </c>
      <c r="G649" s="224">
        <v>0.98018733000000002</v>
      </c>
    </row>
    <row r="650" spans="1:7">
      <c r="A650" s="223" t="s">
        <v>213</v>
      </c>
      <c r="B650" s="223" t="s">
        <v>214</v>
      </c>
      <c r="C650" s="223" t="s">
        <v>215</v>
      </c>
      <c r="D650" s="223" t="s">
        <v>14</v>
      </c>
      <c r="E650" s="223" t="s">
        <v>665</v>
      </c>
      <c r="F650" s="223" t="s">
        <v>969</v>
      </c>
      <c r="G650" s="224">
        <v>0.75107583</v>
      </c>
    </row>
    <row r="651" spans="1:7">
      <c r="A651" s="223" t="s">
        <v>213</v>
      </c>
      <c r="B651" s="223" t="s">
        <v>214</v>
      </c>
      <c r="C651" s="223" t="s">
        <v>215</v>
      </c>
      <c r="D651" s="223" t="s">
        <v>14</v>
      </c>
      <c r="E651" s="223" t="s">
        <v>665</v>
      </c>
      <c r="F651" s="223" t="s">
        <v>970</v>
      </c>
      <c r="G651" s="224">
        <v>1E-8</v>
      </c>
    </row>
    <row r="652" spans="1:7">
      <c r="A652" s="223" t="s">
        <v>213</v>
      </c>
      <c r="B652" s="223" t="s">
        <v>214</v>
      </c>
      <c r="C652" s="223" t="s">
        <v>215</v>
      </c>
      <c r="D652" s="223" t="s">
        <v>14</v>
      </c>
      <c r="E652" s="223" t="s">
        <v>665</v>
      </c>
      <c r="F652" s="223" t="s">
        <v>971</v>
      </c>
      <c r="G652" s="224">
        <v>7.5416516600000003</v>
      </c>
    </row>
    <row r="653" spans="1:7">
      <c r="A653" s="223" t="s">
        <v>213</v>
      </c>
      <c r="B653" s="223" t="s">
        <v>214</v>
      </c>
      <c r="C653" s="223" t="s">
        <v>215</v>
      </c>
      <c r="D653" s="223" t="s">
        <v>14</v>
      </c>
      <c r="E653" s="223" t="s">
        <v>665</v>
      </c>
      <c r="F653" s="223" t="s">
        <v>972</v>
      </c>
      <c r="G653" s="224">
        <v>0.97953632999999996</v>
      </c>
    </row>
    <row r="654" spans="1:7">
      <c r="A654" s="223" t="s">
        <v>213</v>
      </c>
      <c r="B654" s="223" t="s">
        <v>214</v>
      </c>
      <c r="C654" s="223" t="s">
        <v>215</v>
      </c>
      <c r="D654" s="223" t="s">
        <v>14</v>
      </c>
      <c r="E654" s="223" t="s">
        <v>665</v>
      </c>
      <c r="F654" s="223" t="s">
        <v>973</v>
      </c>
      <c r="G654" s="224">
        <v>32.653860610000002</v>
      </c>
    </row>
    <row r="655" spans="1:7">
      <c r="A655" s="223" t="s">
        <v>213</v>
      </c>
      <c r="B655" s="223" t="s">
        <v>214</v>
      </c>
      <c r="C655" s="223" t="s">
        <v>215</v>
      </c>
      <c r="D655" s="223" t="s">
        <v>14</v>
      </c>
      <c r="E655" s="223" t="s">
        <v>665</v>
      </c>
      <c r="F655" s="223" t="s">
        <v>974</v>
      </c>
      <c r="G655" s="224">
        <v>13.05177694</v>
      </c>
    </row>
    <row r="656" spans="1:7">
      <c r="A656" s="223" t="s">
        <v>213</v>
      </c>
      <c r="B656" s="223" t="s">
        <v>214</v>
      </c>
      <c r="C656" s="223" t="s">
        <v>215</v>
      </c>
      <c r="D656" s="223" t="s">
        <v>14</v>
      </c>
      <c r="E656" s="223" t="s">
        <v>665</v>
      </c>
      <c r="F656" s="223" t="s">
        <v>975</v>
      </c>
      <c r="G656" s="224">
        <v>32.667385469999999</v>
      </c>
    </row>
    <row r="657" spans="1:7">
      <c r="A657" s="223" t="s">
        <v>213</v>
      </c>
      <c r="B657" s="223" t="s">
        <v>214</v>
      </c>
      <c r="C657" s="223" t="s">
        <v>215</v>
      </c>
      <c r="D657" s="223" t="s">
        <v>14</v>
      </c>
      <c r="E657" s="223" t="s">
        <v>665</v>
      </c>
      <c r="F657" s="223" t="s">
        <v>976</v>
      </c>
      <c r="G657" s="224">
        <v>13.048596059999999</v>
      </c>
    </row>
    <row r="658" spans="1:7">
      <c r="A658" s="223" t="s">
        <v>213</v>
      </c>
      <c r="B658" s="223" t="s">
        <v>214</v>
      </c>
      <c r="C658" s="223" t="s">
        <v>215</v>
      </c>
      <c r="D658" s="223" t="s">
        <v>14</v>
      </c>
      <c r="E658" s="223" t="s">
        <v>665</v>
      </c>
      <c r="F658" s="223" t="s">
        <v>977</v>
      </c>
      <c r="G658" s="224">
        <v>0.97706079000000001</v>
      </c>
    </row>
    <row r="659" spans="1:7">
      <c r="A659" s="223" t="s">
        <v>213</v>
      </c>
      <c r="B659" s="223" t="s">
        <v>214</v>
      </c>
      <c r="C659" s="223" t="s">
        <v>215</v>
      </c>
      <c r="D659" s="223" t="s">
        <v>14</v>
      </c>
      <c r="E659" s="223" t="s">
        <v>665</v>
      </c>
      <c r="F659" s="223" t="s">
        <v>978</v>
      </c>
      <c r="G659" s="224">
        <v>0.97937056</v>
      </c>
    </row>
    <row r="660" spans="1:7">
      <c r="A660" s="223" t="s">
        <v>213</v>
      </c>
      <c r="B660" s="223" t="s">
        <v>214</v>
      </c>
      <c r="C660" s="223" t="s">
        <v>215</v>
      </c>
      <c r="D660" s="223" t="s">
        <v>14</v>
      </c>
      <c r="E660" s="223" t="s">
        <v>665</v>
      </c>
      <c r="F660" s="223" t="s">
        <v>979</v>
      </c>
      <c r="G660" s="224">
        <v>0.98002155999999996</v>
      </c>
    </row>
    <row r="661" spans="1:7">
      <c r="A661" s="223" t="s">
        <v>213</v>
      </c>
      <c r="B661" s="223" t="s">
        <v>214</v>
      </c>
      <c r="C661" s="223" t="s">
        <v>215</v>
      </c>
      <c r="D661" s="223" t="s">
        <v>14</v>
      </c>
      <c r="E661" s="223" t="s">
        <v>665</v>
      </c>
      <c r="F661" s="223" t="s">
        <v>980</v>
      </c>
      <c r="G661" s="224">
        <v>0.97904429000000004</v>
      </c>
    </row>
    <row r="662" spans="1:7">
      <c r="A662" s="223" t="s">
        <v>213</v>
      </c>
      <c r="B662" s="223" t="s">
        <v>214</v>
      </c>
      <c r="C662" s="223" t="s">
        <v>215</v>
      </c>
      <c r="D662" s="223" t="s">
        <v>14</v>
      </c>
      <c r="E662" s="223" t="s">
        <v>665</v>
      </c>
      <c r="F662" s="223" t="s">
        <v>981</v>
      </c>
      <c r="G662" s="224">
        <v>6.5302422299999998</v>
      </c>
    </row>
    <row r="663" spans="1:7">
      <c r="A663" s="223" t="s">
        <v>213</v>
      </c>
      <c r="B663" s="223" t="s">
        <v>214</v>
      </c>
      <c r="C663" s="223" t="s">
        <v>215</v>
      </c>
      <c r="D663" s="223" t="s">
        <v>14</v>
      </c>
      <c r="E663" s="223" t="s">
        <v>665</v>
      </c>
      <c r="F663" s="223" t="s">
        <v>982</v>
      </c>
      <c r="G663" s="224">
        <v>0.97775608999999997</v>
      </c>
    </row>
    <row r="664" spans="1:7">
      <c r="A664" s="223" t="s">
        <v>213</v>
      </c>
      <c r="B664" s="223" t="s">
        <v>214</v>
      </c>
      <c r="C664" s="223" t="s">
        <v>215</v>
      </c>
      <c r="D664" s="223" t="s">
        <v>14</v>
      </c>
      <c r="E664" s="223" t="s">
        <v>665</v>
      </c>
      <c r="F664" s="223" t="s">
        <v>983</v>
      </c>
      <c r="G664" s="224">
        <v>0.97953632999999996</v>
      </c>
    </row>
    <row r="665" spans="1:7">
      <c r="A665" s="223" t="s">
        <v>213</v>
      </c>
      <c r="B665" s="223" t="s">
        <v>214</v>
      </c>
      <c r="C665" s="223" t="s">
        <v>215</v>
      </c>
      <c r="D665" s="223" t="s">
        <v>14</v>
      </c>
      <c r="E665" s="223" t="s">
        <v>665</v>
      </c>
      <c r="F665" s="223" t="s">
        <v>984</v>
      </c>
      <c r="G665" s="224">
        <v>3.26673854</v>
      </c>
    </row>
    <row r="666" spans="1:7">
      <c r="A666" s="223" t="s">
        <v>213</v>
      </c>
      <c r="B666" s="223" t="s">
        <v>214</v>
      </c>
      <c r="C666" s="223" t="s">
        <v>215</v>
      </c>
      <c r="D666" s="223" t="s">
        <v>14</v>
      </c>
      <c r="E666" s="223" t="s">
        <v>665</v>
      </c>
      <c r="F666" s="223" t="s">
        <v>985</v>
      </c>
      <c r="G666" s="224">
        <v>1.3231703500000001</v>
      </c>
    </row>
    <row r="667" spans="1:7">
      <c r="A667" s="223" t="s">
        <v>213</v>
      </c>
      <c r="B667" s="223" t="s">
        <v>214</v>
      </c>
      <c r="C667" s="223" t="s">
        <v>215</v>
      </c>
      <c r="D667" s="223" t="s">
        <v>14</v>
      </c>
      <c r="E667" s="223" t="s">
        <v>665</v>
      </c>
      <c r="F667" s="223" t="s">
        <v>986</v>
      </c>
      <c r="G667" s="224">
        <v>1.14335849</v>
      </c>
    </row>
    <row r="668" spans="1:7">
      <c r="A668" s="223" t="s">
        <v>213</v>
      </c>
      <c r="B668" s="223" t="s">
        <v>214</v>
      </c>
      <c r="C668" s="223" t="s">
        <v>215</v>
      </c>
      <c r="D668" s="223" t="s">
        <v>14</v>
      </c>
      <c r="E668" s="223" t="s">
        <v>665</v>
      </c>
      <c r="F668" s="223" t="s">
        <v>987</v>
      </c>
      <c r="G668" s="224">
        <v>0.98002155999999996</v>
      </c>
    </row>
    <row r="669" spans="1:7">
      <c r="A669" s="223" t="s">
        <v>213</v>
      </c>
      <c r="B669" s="223" t="s">
        <v>214</v>
      </c>
      <c r="C669" s="223" t="s">
        <v>215</v>
      </c>
      <c r="D669" s="223" t="s">
        <v>14</v>
      </c>
      <c r="E669" s="223" t="s">
        <v>665</v>
      </c>
      <c r="F669" s="223" t="s">
        <v>988</v>
      </c>
      <c r="G669" s="224">
        <v>326.51211198999999</v>
      </c>
    </row>
    <row r="670" spans="1:7">
      <c r="A670" s="223" t="s">
        <v>213</v>
      </c>
      <c r="B670" s="223" t="s">
        <v>214</v>
      </c>
      <c r="C670" s="223" t="s">
        <v>215</v>
      </c>
      <c r="D670" s="223" t="s">
        <v>14</v>
      </c>
      <c r="E670" s="223" t="s">
        <v>665</v>
      </c>
      <c r="F670" s="223" t="s">
        <v>989</v>
      </c>
      <c r="G670" s="224">
        <v>0.97953632999999996</v>
      </c>
    </row>
    <row r="671" spans="1:7">
      <c r="A671" s="223" t="s">
        <v>213</v>
      </c>
      <c r="B671" s="223" t="s">
        <v>214</v>
      </c>
      <c r="C671" s="223" t="s">
        <v>215</v>
      </c>
      <c r="D671" s="223" t="s">
        <v>14</v>
      </c>
      <c r="E671" s="223" t="s">
        <v>665</v>
      </c>
      <c r="F671" s="223" t="s">
        <v>990</v>
      </c>
      <c r="G671" s="224">
        <v>1.6293688099999999</v>
      </c>
    </row>
    <row r="672" spans="1:7">
      <c r="A672" s="223" t="s">
        <v>213</v>
      </c>
      <c r="B672" s="223" t="s">
        <v>214</v>
      </c>
      <c r="C672" s="223" t="s">
        <v>215</v>
      </c>
      <c r="D672" s="223" t="s">
        <v>14</v>
      </c>
      <c r="E672" s="223" t="s">
        <v>665</v>
      </c>
      <c r="F672" s="223" t="s">
        <v>991</v>
      </c>
      <c r="G672" s="224">
        <v>97.839349540000001</v>
      </c>
    </row>
    <row r="673" spans="1:7">
      <c r="A673" s="223" t="s">
        <v>213</v>
      </c>
      <c r="B673" s="223" t="s">
        <v>214</v>
      </c>
      <c r="C673" s="223" t="s">
        <v>215</v>
      </c>
      <c r="D673" s="223" t="s">
        <v>14</v>
      </c>
      <c r="E673" s="223" t="s">
        <v>665</v>
      </c>
      <c r="F673" s="223" t="s">
        <v>992</v>
      </c>
      <c r="G673" s="224">
        <v>1.63163843</v>
      </c>
    </row>
    <row r="674" spans="1:7">
      <c r="A674" s="223" t="s">
        <v>213</v>
      </c>
      <c r="B674" s="223" t="s">
        <v>214</v>
      </c>
      <c r="C674" s="223" t="s">
        <v>215</v>
      </c>
      <c r="D674" s="223" t="s">
        <v>14</v>
      </c>
      <c r="E674" s="223" t="s">
        <v>665</v>
      </c>
      <c r="F674" s="223" t="s">
        <v>993</v>
      </c>
      <c r="G674" s="224">
        <v>1.4455443100000001</v>
      </c>
    </row>
    <row r="675" spans="1:7">
      <c r="A675" s="223" t="s">
        <v>213</v>
      </c>
      <c r="B675" s="223" t="s">
        <v>214</v>
      </c>
      <c r="C675" s="223" t="s">
        <v>215</v>
      </c>
      <c r="D675" s="223" t="s">
        <v>14</v>
      </c>
      <c r="E675" s="223" t="s">
        <v>665</v>
      </c>
      <c r="F675" s="223" t="s">
        <v>994</v>
      </c>
      <c r="G675" s="224">
        <v>1.6313132400000001</v>
      </c>
    </row>
    <row r="676" spans="1:7">
      <c r="A676" s="223" t="s">
        <v>213</v>
      </c>
      <c r="B676" s="223" t="s">
        <v>214</v>
      </c>
      <c r="C676" s="223" t="s">
        <v>215</v>
      </c>
      <c r="D676" s="223" t="s">
        <v>14</v>
      </c>
      <c r="E676" s="223" t="s">
        <v>665</v>
      </c>
      <c r="F676" s="223" t="s">
        <v>995</v>
      </c>
      <c r="G676" s="224">
        <v>1.1077285400000001</v>
      </c>
    </row>
    <row r="677" spans="1:7">
      <c r="A677" s="223" t="s">
        <v>213</v>
      </c>
      <c r="B677" s="223" t="s">
        <v>214</v>
      </c>
      <c r="C677" s="223" t="s">
        <v>215</v>
      </c>
      <c r="D677" s="223" t="s">
        <v>14</v>
      </c>
      <c r="E677" s="223" t="s">
        <v>665</v>
      </c>
      <c r="F677" s="223" t="s">
        <v>996</v>
      </c>
      <c r="G677" s="224">
        <v>0.97706079000000001</v>
      </c>
    </row>
    <row r="678" spans="1:7">
      <c r="A678" s="223" t="s">
        <v>213</v>
      </c>
      <c r="B678" s="223" t="s">
        <v>214</v>
      </c>
      <c r="C678" s="223" t="s">
        <v>215</v>
      </c>
      <c r="D678" s="223" t="s">
        <v>14</v>
      </c>
      <c r="E678" s="223" t="s">
        <v>665</v>
      </c>
      <c r="F678" s="223" t="s">
        <v>997</v>
      </c>
      <c r="G678" s="224">
        <v>3.26435488</v>
      </c>
    </row>
    <row r="679" spans="1:7">
      <c r="A679" s="223" t="s">
        <v>213</v>
      </c>
      <c r="B679" s="223" t="s">
        <v>214</v>
      </c>
      <c r="C679" s="223" t="s">
        <v>215</v>
      </c>
      <c r="D679" s="223" t="s">
        <v>14</v>
      </c>
      <c r="E679" s="223" t="s">
        <v>665</v>
      </c>
      <c r="F679" s="223" t="s">
        <v>998</v>
      </c>
      <c r="G679" s="224">
        <v>0.97791402999999999</v>
      </c>
    </row>
    <row r="680" spans="1:7">
      <c r="A680" s="223" t="s">
        <v>213</v>
      </c>
      <c r="B680" s="223" t="s">
        <v>214</v>
      </c>
      <c r="C680" s="223" t="s">
        <v>215</v>
      </c>
      <c r="D680" s="223" t="s">
        <v>14</v>
      </c>
      <c r="E680" s="223" t="s">
        <v>665</v>
      </c>
      <c r="F680" s="223" t="s">
        <v>999</v>
      </c>
      <c r="G680" s="224">
        <v>0.97904429000000004</v>
      </c>
    </row>
    <row r="681" spans="1:7">
      <c r="A681" s="223" t="s">
        <v>213</v>
      </c>
      <c r="B681" s="223" t="s">
        <v>214</v>
      </c>
      <c r="C681" s="223" t="s">
        <v>215</v>
      </c>
      <c r="D681" s="223" t="s">
        <v>14</v>
      </c>
      <c r="E681" s="223" t="s">
        <v>665</v>
      </c>
      <c r="F681" s="223" t="s">
        <v>1000</v>
      </c>
      <c r="G681" s="224">
        <v>0.97937056</v>
      </c>
    </row>
    <row r="682" spans="1:7">
      <c r="A682" s="223" t="s">
        <v>213</v>
      </c>
      <c r="B682" s="223" t="s">
        <v>214</v>
      </c>
      <c r="C682" s="223" t="s">
        <v>215</v>
      </c>
      <c r="D682" s="223" t="s">
        <v>14</v>
      </c>
      <c r="E682" s="223" t="s">
        <v>665</v>
      </c>
      <c r="F682" s="223" t="s">
        <v>1001</v>
      </c>
      <c r="G682" s="224">
        <v>6.5302422299999998</v>
      </c>
    </row>
    <row r="683" spans="1:7">
      <c r="A683" s="223" t="s">
        <v>213</v>
      </c>
      <c r="B683" s="223" t="s">
        <v>214</v>
      </c>
      <c r="C683" s="223" t="s">
        <v>215</v>
      </c>
      <c r="D683" s="223" t="s">
        <v>14</v>
      </c>
      <c r="E683" s="223" t="s">
        <v>665</v>
      </c>
      <c r="F683" s="223" t="s">
        <v>1002</v>
      </c>
      <c r="G683" s="224">
        <v>0.97791402999999999</v>
      </c>
    </row>
    <row r="684" spans="1:7">
      <c r="A684" s="223" t="s">
        <v>213</v>
      </c>
      <c r="B684" s="223" t="s">
        <v>214</v>
      </c>
      <c r="C684" s="223" t="s">
        <v>215</v>
      </c>
      <c r="D684" s="223" t="s">
        <v>14</v>
      </c>
      <c r="E684" s="223" t="s">
        <v>665</v>
      </c>
      <c r="F684" s="223" t="s">
        <v>1003</v>
      </c>
      <c r="G684" s="224">
        <v>0.97953632999999996</v>
      </c>
    </row>
    <row r="685" spans="1:7">
      <c r="A685" s="223" t="s">
        <v>213</v>
      </c>
      <c r="B685" s="223" t="s">
        <v>214</v>
      </c>
      <c r="C685" s="223" t="s">
        <v>215</v>
      </c>
      <c r="D685" s="223" t="s">
        <v>14</v>
      </c>
      <c r="E685" s="223" t="s">
        <v>665</v>
      </c>
      <c r="F685" s="223" t="s">
        <v>1004</v>
      </c>
      <c r="G685" s="224">
        <v>1.3057489200000001</v>
      </c>
    </row>
    <row r="686" spans="1:7">
      <c r="A686" s="223" t="s">
        <v>213</v>
      </c>
      <c r="B686" s="223" t="s">
        <v>214</v>
      </c>
      <c r="C686" s="223" t="s">
        <v>215</v>
      </c>
      <c r="D686" s="223" t="s">
        <v>14</v>
      </c>
      <c r="E686" s="223" t="s">
        <v>665</v>
      </c>
      <c r="F686" s="223" t="s">
        <v>1005</v>
      </c>
      <c r="G686" s="224">
        <v>2.6112212000000001</v>
      </c>
    </row>
    <row r="687" spans="1:7">
      <c r="A687" s="223" t="s">
        <v>213</v>
      </c>
      <c r="B687" s="223" t="s">
        <v>214</v>
      </c>
      <c r="C687" s="223" t="s">
        <v>215</v>
      </c>
      <c r="D687" s="223" t="s">
        <v>14</v>
      </c>
      <c r="E687" s="223" t="s">
        <v>665</v>
      </c>
      <c r="F687" s="223" t="s">
        <v>1006</v>
      </c>
      <c r="G687" s="224">
        <v>0.97839229000000005</v>
      </c>
    </row>
    <row r="688" spans="1:7">
      <c r="A688" s="223" t="s">
        <v>213</v>
      </c>
      <c r="B688" s="223" t="s">
        <v>214</v>
      </c>
      <c r="C688" s="223" t="s">
        <v>215</v>
      </c>
      <c r="D688" s="223" t="s">
        <v>14</v>
      </c>
      <c r="E688" s="223" t="s">
        <v>665</v>
      </c>
      <c r="F688" s="223" t="s">
        <v>1007</v>
      </c>
      <c r="G688" s="224">
        <v>0.97920795000000005</v>
      </c>
    </row>
    <row r="689" spans="1:7">
      <c r="A689" s="223" t="s">
        <v>213</v>
      </c>
      <c r="B689" s="223" t="s">
        <v>214</v>
      </c>
      <c r="C689" s="223" t="s">
        <v>215</v>
      </c>
      <c r="D689" s="223" t="s">
        <v>14</v>
      </c>
      <c r="E689" s="223" t="s">
        <v>665</v>
      </c>
      <c r="F689" s="223" t="s">
        <v>1008</v>
      </c>
      <c r="G689" s="224">
        <v>0.97706079000000001</v>
      </c>
    </row>
    <row r="690" spans="1:7">
      <c r="A690" s="223" t="s">
        <v>213</v>
      </c>
      <c r="B690" s="223" t="s">
        <v>214</v>
      </c>
      <c r="C690" s="223" t="s">
        <v>215</v>
      </c>
      <c r="D690" s="223" t="s">
        <v>14</v>
      </c>
      <c r="E690" s="223" t="s">
        <v>665</v>
      </c>
      <c r="F690" s="223" t="s">
        <v>1009</v>
      </c>
      <c r="G690" s="224">
        <v>0.97953632999999996</v>
      </c>
    </row>
    <row r="691" spans="1:7">
      <c r="A691" s="223" t="s">
        <v>213</v>
      </c>
      <c r="B691" s="223" t="s">
        <v>214</v>
      </c>
      <c r="C691" s="223" t="s">
        <v>215</v>
      </c>
      <c r="D691" s="223" t="s">
        <v>14</v>
      </c>
      <c r="E691" s="223" t="s">
        <v>665</v>
      </c>
      <c r="F691" s="223" t="s">
        <v>1010</v>
      </c>
      <c r="G691" s="224">
        <v>3.2613076300000001</v>
      </c>
    </row>
    <row r="692" spans="1:7">
      <c r="A692" s="223" t="s">
        <v>213</v>
      </c>
      <c r="B692" s="223" t="s">
        <v>214</v>
      </c>
      <c r="C692" s="223" t="s">
        <v>215</v>
      </c>
      <c r="D692" s="223" t="s">
        <v>14</v>
      </c>
      <c r="E692" s="223" t="s">
        <v>665</v>
      </c>
      <c r="F692" s="223" t="s">
        <v>1011</v>
      </c>
      <c r="G692" s="224">
        <v>0.97953632999999996</v>
      </c>
    </row>
    <row r="693" spans="1:7">
      <c r="A693" s="223" t="s">
        <v>213</v>
      </c>
      <c r="B693" s="223" t="s">
        <v>214</v>
      </c>
      <c r="C693" s="223" t="s">
        <v>215</v>
      </c>
      <c r="D693" s="223" t="s">
        <v>14</v>
      </c>
      <c r="E693" s="223" t="s">
        <v>665</v>
      </c>
      <c r="F693" s="223" t="s">
        <v>1012</v>
      </c>
      <c r="G693" s="224">
        <v>1E-8</v>
      </c>
    </row>
    <row r="694" spans="1:7">
      <c r="A694" s="223" t="s">
        <v>213</v>
      </c>
      <c r="B694" s="223" t="s">
        <v>214</v>
      </c>
      <c r="C694" s="223" t="s">
        <v>215</v>
      </c>
      <c r="D694" s="223" t="s">
        <v>14</v>
      </c>
      <c r="E694" s="223" t="s">
        <v>665</v>
      </c>
      <c r="F694" s="223" t="s">
        <v>1013</v>
      </c>
      <c r="G694" s="224">
        <v>1.9583753699999999</v>
      </c>
    </row>
    <row r="695" spans="1:7">
      <c r="A695" s="223" t="s">
        <v>213</v>
      </c>
      <c r="B695" s="223" t="s">
        <v>214</v>
      </c>
      <c r="C695" s="223" t="s">
        <v>215</v>
      </c>
      <c r="D695" s="223" t="s">
        <v>14</v>
      </c>
      <c r="E695" s="223" t="s">
        <v>665</v>
      </c>
      <c r="F695" s="223" t="s">
        <v>1014</v>
      </c>
      <c r="G695" s="224">
        <v>1.03093089</v>
      </c>
    </row>
    <row r="696" spans="1:7">
      <c r="A696" s="223" t="s">
        <v>213</v>
      </c>
      <c r="B696" s="223" t="s">
        <v>214</v>
      </c>
      <c r="C696" s="223" t="s">
        <v>215</v>
      </c>
      <c r="D696" s="223" t="s">
        <v>14</v>
      </c>
      <c r="E696" s="223" t="s">
        <v>665</v>
      </c>
      <c r="F696" s="223" t="s">
        <v>1015</v>
      </c>
      <c r="G696" s="224">
        <v>0.97920795000000005</v>
      </c>
    </row>
    <row r="697" spans="1:7">
      <c r="A697" s="223" t="s">
        <v>213</v>
      </c>
      <c r="B697" s="223" t="s">
        <v>214</v>
      </c>
      <c r="C697" s="223" t="s">
        <v>215</v>
      </c>
      <c r="D697" s="223" t="s">
        <v>14</v>
      </c>
      <c r="E697" s="223" t="s">
        <v>665</v>
      </c>
      <c r="F697" s="223" t="s">
        <v>1016</v>
      </c>
      <c r="G697" s="224">
        <v>0.97937056</v>
      </c>
    </row>
    <row r="698" spans="1:7">
      <c r="A698" s="223" t="s">
        <v>213</v>
      </c>
      <c r="B698" s="223" t="s">
        <v>214</v>
      </c>
      <c r="C698" s="223" t="s">
        <v>215</v>
      </c>
      <c r="D698" s="223" t="s">
        <v>14</v>
      </c>
      <c r="E698" s="223" t="s">
        <v>665</v>
      </c>
      <c r="F698" s="223" t="s">
        <v>1017</v>
      </c>
      <c r="G698" s="224">
        <v>1.63228426</v>
      </c>
    </row>
    <row r="699" spans="1:7">
      <c r="A699" s="223" t="s">
        <v>213</v>
      </c>
      <c r="B699" s="223" t="s">
        <v>214</v>
      </c>
      <c r="C699" s="223" t="s">
        <v>215</v>
      </c>
      <c r="D699" s="223" t="s">
        <v>14</v>
      </c>
      <c r="E699" s="223" t="s">
        <v>665</v>
      </c>
      <c r="F699" s="223" t="s">
        <v>1018</v>
      </c>
      <c r="G699" s="224">
        <v>0.98165305000000003</v>
      </c>
    </row>
    <row r="700" spans="1:7">
      <c r="A700" s="223" t="s">
        <v>213</v>
      </c>
      <c r="B700" s="223" t="s">
        <v>214</v>
      </c>
      <c r="C700" s="223" t="s">
        <v>215</v>
      </c>
      <c r="D700" s="223" t="s">
        <v>14</v>
      </c>
      <c r="E700" s="223" t="s">
        <v>665</v>
      </c>
      <c r="F700" s="223" t="s">
        <v>1019</v>
      </c>
      <c r="G700" s="224">
        <v>3.26456853</v>
      </c>
    </row>
    <row r="701" spans="1:7">
      <c r="A701" s="223" t="s">
        <v>213</v>
      </c>
      <c r="B701" s="223" t="s">
        <v>214</v>
      </c>
      <c r="C701" s="223" t="s">
        <v>215</v>
      </c>
      <c r="D701" s="223" t="s">
        <v>14</v>
      </c>
      <c r="E701" s="223" t="s">
        <v>665</v>
      </c>
      <c r="F701" s="223" t="s">
        <v>1020</v>
      </c>
      <c r="G701" s="224">
        <v>0.97937056</v>
      </c>
    </row>
    <row r="702" spans="1:7">
      <c r="A702" s="223" t="s">
        <v>213</v>
      </c>
      <c r="B702" s="223" t="s">
        <v>214</v>
      </c>
      <c r="C702" s="223" t="s">
        <v>215</v>
      </c>
      <c r="D702" s="223" t="s">
        <v>14</v>
      </c>
      <c r="E702" s="223" t="s">
        <v>665</v>
      </c>
      <c r="F702" s="223" t="s">
        <v>1021</v>
      </c>
      <c r="G702" s="224">
        <v>20.547216389999999</v>
      </c>
    </row>
    <row r="703" spans="1:7">
      <c r="A703" s="223" t="s">
        <v>213</v>
      </c>
      <c r="B703" s="223" t="s">
        <v>214</v>
      </c>
      <c r="C703" s="223" t="s">
        <v>215</v>
      </c>
      <c r="D703" s="223" t="s">
        <v>14</v>
      </c>
      <c r="E703" s="223" t="s">
        <v>665</v>
      </c>
      <c r="F703" s="223" t="s">
        <v>1022</v>
      </c>
      <c r="G703" s="224">
        <v>3.2638072500000002</v>
      </c>
    </row>
    <row r="704" spans="1:7">
      <c r="A704" s="223" t="s">
        <v>213</v>
      </c>
      <c r="B704" s="223" t="s">
        <v>214</v>
      </c>
      <c r="C704" s="223" t="s">
        <v>215</v>
      </c>
      <c r="D704" s="223" t="s">
        <v>14</v>
      </c>
      <c r="E704" s="223" t="s">
        <v>665</v>
      </c>
      <c r="F704" s="223" t="s">
        <v>1023</v>
      </c>
      <c r="G704" s="224">
        <v>3.26456853</v>
      </c>
    </row>
    <row r="705" spans="1:7">
      <c r="A705" s="223" t="s">
        <v>213</v>
      </c>
      <c r="B705" s="223" t="s">
        <v>214</v>
      </c>
      <c r="C705" s="223" t="s">
        <v>215</v>
      </c>
      <c r="D705" s="223" t="s">
        <v>14</v>
      </c>
      <c r="E705" s="223" t="s">
        <v>665</v>
      </c>
      <c r="F705" s="223" t="s">
        <v>1024</v>
      </c>
      <c r="G705" s="224">
        <v>0.99405867000000003</v>
      </c>
    </row>
    <row r="706" spans="1:7">
      <c r="A706" s="223" t="s">
        <v>213</v>
      </c>
      <c r="B706" s="223" t="s">
        <v>214</v>
      </c>
      <c r="C706" s="223" t="s">
        <v>215</v>
      </c>
      <c r="D706" s="223" t="s">
        <v>14</v>
      </c>
      <c r="E706" s="223" t="s">
        <v>665</v>
      </c>
      <c r="F706" s="223" t="s">
        <v>1025</v>
      </c>
      <c r="G706" s="224">
        <v>0.97839229000000005</v>
      </c>
    </row>
    <row r="707" spans="1:7">
      <c r="A707" s="223" t="s">
        <v>213</v>
      </c>
      <c r="B707" s="223" t="s">
        <v>214</v>
      </c>
      <c r="C707" s="223" t="s">
        <v>215</v>
      </c>
      <c r="D707" s="223" t="s">
        <v>14</v>
      </c>
      <c r="E707" s="223" t="s">
        <v>665</v>
      </c>
      <c r="F707" s="223" t="s">
        <v>1026</v>
      </c>
      <c r="G707" s="224">
        <v>1.3051776900000001</v>
      </c>
    </row>
    <row r="708" spans="1:7">
      <c r="A708" s="223" t="s">
        <v>213</v>
      </c>
      <c r="B708" s="223" t="s">
        <v>214</v>
      </c>
      <c r="C708" s="223" t="s">
        <v>215</v>
      </c>
      <c r="D708" s="223" t="s">
        <v>14</v>
      </c>
      <c r="E708" s="223" t="s">
        <v>665</v>
      </c>
      <c r="F708" s="223" t="s">
        <v>1027</v>
      </c>
      <c r="G708" s="224">
        <v>0.97920795000000005</v>
      </c>
    </row>
    <row r="709" spans="1:7">
      <c r="A709" s="223" t="s">
        <v>213</v>
      </c>
      <c r="B709" s="223" t="s">
        <v>214</v>
      </c>
      <c r="C709" s="223" t="s">
        <v>215</v>
      </c>
      <c r="D709" s="223" t="s">
        <v>14</v>
      </c>
      <c r="E709" s="223" t="s">
        <v>665</v>
      </c>
      <c r="F709" s="223" t="s">
        <v>1028</v>
      </c>
      <c r="G709" s="224">
        <v>6.5194332700000004</v>
      </c>
    </row>
    <row r="710" spans="1:7">
      <c r="A710" s="223" t="s">
        <v>213</v>
      </c>
      <c r="B710" s="223" t="s">
        <v>214</v>
      </c>
      <c r="C710" s="223" t="s">
        <v>215</v>
      </c>
      <c r="D710" s="223" t="s">
        <v>14</v>
      </c>
      <c r="E710" s="223" t="s">
        <v>665</v>
      </c>
      <c r="F710" s="223" t="s">
        <v>1029</v>
      </c>
      <c r="G710" s="224">
        <v>0.97839229000000005</v>
      </c>
    </row>
    <row r="711" spans="1:7">
      <c r="A711" s="223" t="s">
        <v>213</v>
      </c>
      <c r="B711" s="223" t="s">
        <v>214</v>
      </c>
      <c r="C711" s="223" t="s">
        <v>215</v>
      </c>
      <c r="D711" s="223" t="s">
        <v>14</v>
      </c>
      <c r="E711" s="223" t="s">
        <v>665</v>
      </c>
      <c r="F711" s="223" t="s">
        <v>1030</v>
      </c>
      <c r="G711" s="224">
        <v>0.97706079000000001</v>
      </c>
    </row>
    <row r="712" spans="1:7">
      <c r="A712" s="223" t="s">
        <v>213</v>
      </c>
      <c r="B712" s="223" t="s">
        <v>214</v>
      </c>
      <c r="C712" s="223" t="s">
        <v>215</v>
      </c>
      <c r="D712" s="223" t="s">
        <v>14</v>
      </c>
      <c r="E712" s="223" t="s">
        <v>665</v>
      </c>
      <c r="F712" s="223" t="s">
        <v>1031</v>
      </c>
      <c r="G712" s="224">
        <v>0.97920795000000005</v>
      </c>
    </row>
    <row r="713" spans="1:7">
      <c r="A713" s="223" t="s">
        <v>213</v>
      </c>
      <c r="B713" s="223" t="s">
        <v>214</v>
      </c>
      <c r="C713" s="223" t="s">
        <v>215</v>
      </c>
      <c r="D713" s="223" t="s">
        <v>14</v>
      </c>
      <c r="E713" s="223" t="s">
        <v>665</v>
      </c>
      <c r="F713" s="223" t="s">
        <v>1032</v>
      </c>
      <c r="G713" s="224">
        <v>0.99516760999999998</v>
      </c>
    </row>
    <row r="714" spans="1:7">
      <c r="A714" s="223" t="s">
        <v>213</v>
      </c>
      <c r="B714" s="223" t="s">
        <v>214</v>
      </c>
      <c r="C714" s="223" t="s">
        <v>215</v>
      </c>
      <c r="D714" s="223" t="s">
        <v>14</v>
      </c>
      <c r="E714" s="223" t="s">
        <v>665</v>
      </c>
      <c r="F714" s="223" t="s">
        <v>1033</v>
      </c>
      <c r="G714" s="224">
        <v>12.73889529</v>
      </c>
    </row>
    <row r="715" spans="1:7">
      <c r="A715" s="223" t="s">
        <v>213</v>
      </c>
      <c r="B715" s="223" t="s">
        <v>214</v>
      </c>
      <c r="C715" s="223" t="s">
        <v>215</v>
      </c>
      <c r="D715" s="223" t="s">
        <v>14</v>
      </c>
      <c r="E715" s="223" t="s">
        <v>665</v>
      </c>
      <c r="F715" s="223" t="s">
        <v>1034</v>
      </c>
      <c r="G715" s="224">
        <v>0.97920795000000005</v>
      </c>
    </row>
    <row r="716" spans="1:7">
      <c r="A716" s="223" t="s">
        <v>213</v>
      </c>
      <c r="B716" s="223" t="s">
        <v>214</v>
      </c>
      <c r="C716" s="223" t="s">
        <v>215</v>
      </c>
      <c r="D716" s="223" t="s">
        <v>14</v>
      </c>
      <c r="E716" s="223" t="s">
        <v>665</v>
      </c>
      <c r="F716" s="223" t="s">
        <v>1035</v>
      </c>
      <c r="G716" s="224">
        <v>117.47140381</v>
      </c>
    </row>
    <row r="717" spans="1:7">
      <c r="A717" s="223" t="s">
        <v>213</v>
      </c>
      <c r="B717" s="223" t="s">
        <v>214</v>
      </c>
      <c r="C717" s="223" t="s">
        <v>215</v>
      </c>
      <c r="D717" s="223" t="s">
        <v>14</v>
      </c>
      <c r="E717" s="223" t="s">
        <v>665</v>
      </c>
      <c r="F717" s="223" t="s">
        <v>1036</v>
      </c>
      <c r="G717" s="224">
        <v>0.97920795000000005</v>
      </c>
    </row>
    <row r="718" spans="1:7">
      <c r="A718" s="223" t="s">
        <v>213</v>
      </c>
      <c r="B718" s="223" t="s">
        <v>214</v>
      </c>
      <c r="C718" s="223" t="s">
        <v>215</v>
      </c>
      <c r="D718" s="223" t="s">
        <v>14</v>
      </c>
      <c r="E718" s="223" t="s">
        <v>665</v>
      </c>
      <c r="F718" s="223" t="s">
        <v>1037</v>
      </c>
      <c r="G718" s="224">
        <v>1.30501563</v>
      </c>
    </row>
    <row r="719" spans="1:7">
      <c r="A719" s="223" t="s">
        <v>213</v>
      </c>
      <c r="B719" s="223" t="s">
        <v>214</v>
      </c>
      <c r="C719" s="223" t="s">
        <v>215</v>
      </c>
      <c r="D719" s="223" t="s">
        <v>14</v>
      </c>
      <c r="E719" s="223" t="s">
        <v>665</v>
      </c>
      <c r="F719" s="223" t="s">
        <v>1038</v>
      </c>
      <c r="G719" s="224">
        <v>16.317404960000001</v>
      </c>
    </row>
    <row r="720" spans="1:7">
      <c r="A720" s="223" t="s">
        <v>213</v>
      </c>
      <c r="B720" s="223" t="s">
        <v>214</v>
      </c>
      <c r="C720" s="223" t="s">
        <v>215</v>
      </c>
      <c r="D720" s="223" t="s">
        <v>14</v>
      </c>
      <c r="E720" s="223" t="s">
        <v>665</v>
      </c>
      <c r="F720" s="223" t="s">
        <v>1039</v>
      </c>
      <c r="G720" s="224">
        <v>0.97904429000000004</v>
      </c>
    </row>
    <row r="721" spans="1:7">
      <c r="A721" s="223" t="s">
        <v>213</v>
      </c>
      <c r="B721" s="223" t="s">
        <v>214</v>
      </c>
      <c r="C721" s="223" t="s">
        <v>215</v>
      </c>
      <c r="D721" s="223" t="s">
        <v>14</v>
      </c>
      <c r="E721" s="223" t="s">
        <v>665</v>
      </c>
      <c r="F721" s="223" t="s">
        <v>1040</v>
      </c>
      <c r="G721" s="224">
        <v>8.1576289600000003</v>
      </c>
    </row>
    <row r="722" spans="1:7">
      <c r="A722" s="223" t="s">
        <v>213</v>
      </c>
      <c r="B722" s="223" t="s">
        <v>214</v>
      </c>
      <c r="C722" s="223" t="s">
        <v>215</v>
      </c>
      <c r="D722" s="223" t="s">
        <v>14</v>
      </c>
      <c r="E722" s="223" t="s">
        <v>665</v>
      </c>
      <c r="F722" s="223" t="s">
        <v>1041</v>
      </c>
      <c r="G722" s="224">
        <v>0.97904429000000004</v>
      </c>
    </row>
    <row r="723" spans="1:7">
      <c r="A723" s="223" t="s">
        <v>213</v>
      </c>
      <c r="B723" s="223" t="s">
        <v>214</v>
      </c>
      <c r="C723" s="223" t="s">
        <v>215</v>
      </c>
      <c r="D723" s="223" t="s">
        <v>14</v>
      </c>
      <c r="E723" s="223" t="s">
        <v>665</v>
      </c>
      <c r="F723" s="223" t="s">
        <v>1042</v>
      </c>
      <c r="G723" s="224">
        <v>0.97775608999999997</v>
      </c>
    </row>
    <row r="724" spans="1:7">
      <c r="A724" s="223" t="s">
        <v>213</v>
      </c>
      <c r="B724" s="223" t="s">
        <v>214</v>
      </c>
      <c r="C724" s="223" t="s">
        <v>215</v>
      </c>
      <c r="D724" s="223" t="s">
        <v>14</v>
      </c>
      <c r="E724" s="223" t="s">
        <v>665</v>
      </c>
      <c r="F724" s="223" t="s">
        <v>1043</v>
      </c>
      <c r="G724" s="224">
        <v>0.97904429000000004</v>
      </c>
    </row>
    <row r="725" spans="1:7">
      <c r="A725" s="223" t="s">
        <v>213</v>
      </c>
      <c r="B725" s="223" t="s">
        <v>214</v>
      </c>
      <c r="C725" s="223" t="s">
        <v>215</v>
      </c>
      <c r="D725" s="223" t="s">
        <v>14</v>
      </c>
      <c r="E725" s="223" t="s">
        <v>665</v>
      </c>
      <c r="F725" s="223" t="s">
        <v>1044</v>
      </c>
      <c r="G725" s="224">
        <v>1.6317404900000001</v>
      </c>
    </row>
    <row r="726" spans="1:7">
      <c r="A726" s="223" t="s">
        <v>213</v>
      </c>
      <c r="B726" s="223" t="s">
        <v>214</v>
      </c>
      <c r="C726" s="223" t="s">
        <v>215</v>
      </c>
      <c r="D726" s="223" t="s">
        <v>14</v>
      </c>
      <c r="E726" s="223" t="s">
        <v>665</v>
      </c>
      <c r="F726" s="223" t="s">
        <v>1045</v>
      </c>
      <c r="G726" s="224">
        <v>0.97888326999999997</v>
      </c>
    </row>
    <row r="727" spans="1:7">
      <c r="A727" s="223" t="s">
        <v>213</v>
      </c>
      <c r="B727" s="223" t="s">
        <v>214</v>
      </c>
      <c r="C727" s="223" t="s">
        <v>215</v>
      </c>
      <c r="D727" s="223" t="s">
        <v>14</v>
      </c>
      <c r="E727" s="223" t="s">
        <v>665</v>
      </c>
      <c r="F727" s="223" t="s">
        <v>1046</v>
      </c>
      <c r="G727" s="224">
        <v>1.95808859</v>
      </c>
    </row>
    <row r="728" spans="1:7">
      <c r="A728" s="223" t="s">
        <v>213</v>
      </c>
      <c r="B728" s="223" t="s">
        <v>214</v>
      </c>
      <c r="C728" s="223" t="s">
        <v>215</v>
      </c>
      <c r="D728" s="223" t="s">
        <v>14</v>
      </c>
      <c r="E728" s="223" t="s">
        <v>665</v>
      </c>
      <c r="F728" s="223" t="s">
        <v>1047</v>
      </c>
      <c r="G728" s="224">
        <v>1.6317404900000001</v>
      </c>
    </row>
    <row r="729" spans="1:7">
      <c r="A729" s="223" t="s">
        <v>213</v>
      </c>
      <c r="B729" s="223" t="s">
        <v>214</v>
      </c>
      <c r="C729" s="223" t="s">
        <v>215</v>
      </c>
      <c r="D729" s="223" t="s">
        <v>14</v>
      </c>
      <c r="E729" s="223" t="s">
        <v>665</v>
      </c>
      <c r="F729" s="223" t="s">
        <v>1048</v>
      </c>
      <c r="G729" s="224">
        <v>0.97904429000000004</v>
      </c>
    </row>
    <row r="730" spans="1:7">
      <c r="A730" s="223" t="s">
        <v>213</v>
      </c>
      <c r="B730" s="223" t="s">
        <v>214</v>
      </c>
      <c r="C730" s="223" t="s">
        <v>215</v>
      </c>
      <c r="D730" s="223" t="s">
        <v>14</v>
      </c>
      <c r="E730" s="223" t="s">
        <v>665</v>
      </c>
      <c r="F730" s="223" t="s">
        <v>1049</v>
      </c>
      <c r="G730" s="224">
        <v>0.97775608999999997</v>
      </c>
    </row>
    <row r="731" spans="1:7">
      <c r="A731" s="223" t="s">
        <v>213</v>
      </c>
      <c r="B731" s="223" t="s">
        <v>214</v>
      </c>
      <c r="C731" s="223" t="s">
        <v>215</v>
      </c>
      <c r="D731" s="223" t="s">
        <v>14</v>
      </c>
      <c r="E731" s="223" t="s">
        <v>665</v>
      </c>
      <c r="F731" s="223" t="s">
        <v>1050</v>
      </c>
      <c r="G731" s="224">
        <v>3.2623943</v>
      </c>
    </row>
    <row r="732" spans="1:7">
      <c r="A732" s="223" t="s">
        <v>213</v>
      </c>
      <c r="B732" s="223" t="s">
        <v>214</v>
      </c>
      <c r="C732" s="223" t="s">
        <v>215</v>
      </c>
      <c r="D732" s="223" t="s">
        <v>14</v>
      </c>
      <c r="E732" s="223" t="s">
        <v>665</v>
      </c>
      <c r="F732" s="223" t="s">
        <v>1051</v>
      </c>
      <c r="G732" s="224">
        <v>1.1408997000000001</v>
      </c>
    </row>
    <row r="733" spans="1:7">
      <c r="A733" s="223" t="s">
        <v>213</v>
      </c>
      <c r="B733" s="223" t="s">
        <v>214</v>
      </c>
      <c r="C733" s="223" t="s">
        <v>215</v>
      </c>
      <c r="D733" s="223" t="s">
        <v>14</v>
      </c>
      <c r="E733" s="223" t="s">
        <v>665</v>
      </c>
      <c r="F733" s="223" t="s">
        <v>1052</v>
      </c>
      <c r="G733" s="224">
        <v>1.9561483799999999</v>
      </c>
    </row>
    <row r="734" spans="1:7">
      <c r="A734" s="223" t="s">
        <v>213</v>
      </c>
      <c r="B734" s="223" t="s">
        <v>214</v>
      </c>
      <c r="C734" s="223" t="s">
        <v>215</v>
      </c>
      <c r="D734" s="223" t="s">
        <v>14</v>
      </c>
      <c r="E734" s="223" t="s">
        <v>665</v>
      </c>
      <c r="F734" s="223" t="s">
        <v>1053</v>
      </c>
      <c r="G734" s="224">
        <v>1E-8</v>
      </c>
    </row>
    <row r="735" spans="1:7">
      <c r="A735" s="223" t="s">
        <v>213</v>
      </c>
      <c r="B735" s="223" t="s">
        <v>214</v>
      </c>
      <c r="C735" s="223" t="s">
        <v>215</v>
      </c>
      <c r="D735" s="223" t="s">
        <v>14</v>
      </c>
      <c r="E735" s="223" t="s">
        <v>665</v>
      </c>
      <c r="F735" s="223" t="s">
        <v>1054</v>
      </c>
      <c r="G735" s="224">
        <v>1.95808859</v>
      </c>
    </row>
    <row r="736" spans="1:7">
      <c r="A736" s="223" t="s">
        <v>213</v>
      </c>
      <c r="B736" s="223" t="s">
        <v>214</v>
      </c>
      <c r="C736" s="223" t="s">
        <v>215</v>
      </c>
      <c r="D736" s="223" t="s">
        <v>14</v>
      </c>
      <c r="E736" s="223" t="s">
        <v>665</v>
      </c>
      <c r="F736" s="223" t="s">
        <v>1055</v>
      </c>
      <c r="G736" s="224">
        <v>1.30501563</v>
      </c>
    </row>
    <row r="737" spans="1:7">
      <c r="A737" s="223" t="s">
        <v>213</v>
      </c>
      <c r="B737" s="223" t="s">
        <v>214</v>
      </c>
      <c r="C737" s="223" t="s">
        <v>215</v>
      </c>
      <c r="D737" s="223" t="s">
        <v>14</v>
      </c>
      <c r="E737" s="223" t="s">
        <v>665</v>
      </c>
      <c r="F737" s="223" t="s">
        <v>1056</v>
      </c>
      <c r="G737" s="224">
        <v>0.97888326999999997</v>
      </c>
    </row>
    <row r="738" spans="1:7">
      <c r="A738" s="223" t="s">
        <v>213</v>
      </c>
      <c r="B738" s="223" t="s">
        <v>214</v>
      </c>
      <c r="C738" s="223" t="s">
        <v>215</v>
      </c>
      <c r="D738" s="223" t="s">
        <v>14</v>
      </c>
      <c r="E738" s="223" t="s">
        <v>665</v>
      </c>
      <c r="F738" s="223" t="s">
        <v>1057</v>
      </c>
      <c r="G738" s="224">
        <v>0.97839229000000005</v>
      </c>
    </row>
    <row r="739" spans="1:7">
      <c r="A739" s="223" t="s">
        <v>213</v>
      </c>
      <c r="B739" s="223" t="s">
        <v>214</v>
      </c>
      <c r="C739" s="223" t="s">
        <v>215</v>
      </c>
      <c r="D739" s="223" t="s">
        <v>14</v>
      </c>
      <c r="E739" s="223" t="s">
        <v>665</v>
      </c>
      <c r="F739" s="223" t="s">
        <v>1058</v>
      </c>
      <c r="G739" s="224">
        <v>1.95529139</v>
      </c>
    </row>
    <row r="740" spans="1:7">
      <c r="A740" s="223" t="s">
        <v>213</v>
      </c>
      <c r="B740" s="223" t="s">
        <v>214</v>
      </c>
      <c r="C740" s="223" t="s">
        <v>215</v>
      </c>
      <c r="D740" s="223" t="s">
        <v>14</v>
      </c>
      <c r="E740" s="223" t="s">
        <v>665</v>
      </c>
      <c r="F740" s="223" t="s">
        <v>1059</v>
      </c>
      <c r="G740" s="224">
        <v>3.26294423</v>
      </c>
    </row>
    <row r="741" spans="1:7">
      <c r="A741" s="223" t="s">
        <v>213</v>
      </c>
      <c r="B741" s="223" t="s">
        <v>214</v>
      </c>
      <c r="C741" s="223" t="s">
        <v>215</v>
      </c>
      <c r="D741" s="223" t="s">
        <v>14</v>
      </c>
      <c r="E741" s="223" t="s">
        <v>665</v>
      </c>
      <c r="F741" s="223" t="s">
        <v>1060</v>
      </c>
      <c r="G741" s="224">
        <v>0.97888326999999997</v>
      </c>
    </row>
    <row r="742" spans="1:7">
      <c r="A742" s="223" t="s">
        <v>213</v>
      </c>
      <c r="B742" s="223" t="s">
        <v>214</v>
      </c>
      <c r="C742" s="223" t="s">
        <v>215</v>
      </c>
      <c r="D742" s="223" t="s">
        <v>14</v>
      </c>
      <c r="E742" s="223" t="s">
        <v>665</v>
      </c>
      <c r="F742" s="223" t="s">
        <v>1061</v>
      </c>
      <c r="G742" s="224">
        <v>42.339301210000002</v>
      </c>
    </row>
    <row r="743" spans="1:7">
      <c r="A743" s="223" t="s">
        <v>213</v>
      </c>
      <c r="B743" s="223" t="s">
        <v>214</v>
      </c>
      <c r="C743" s="223" t="s">
        <v>215</v>
      </c>
      <c r="D743" s="223" t="s">
        <v>14</v>
      </c>
      <c r="E743" s="223" t="s">
        <v>665</v>
      </c>
      <c r="F743" s="223" t="s">
        <v>1062</v>
      </c>
      <c r="G743" s="224">
        <v>0.97706079000000001</v>
      </c>
    </row>
    <row r="744" spans="1:7">
      <c r="A744" s="223" t="s">
        <v>213</v>
      </c>
      <c r="B744" s="223" t="s">
        <v>214</v>
      </c>
      <c r="C744" s="223" t="s">
        <v>215</v>
      </c>
      <c r="D744" s="223" t="s">
        <v>14</v>
      </c>
      <c r="E744" s="223" t="s">
        <v>665</v>
      </c>
      <c r="F744" s="223" t="s">
        <v>1063</v>
      </c>
      <c r="G744" s="224">
        <v>0.97839229000000005</v>
      </c>
    </row>
    <row r="745" spans="1:7">
      <c r="A745" s="223" t="s">
        <v>213</v>
      </c>
      <c r="B745" s="223" t="s">
        <v>214</v>
      </c>
      <c r="C745" s="223" t="s">
        <v>215</v>
      </c>
      <c r="D745" s="223" t="s">
        <v>14</v>
      </c>
      <c r="E745" s="223" t="s">
        <v>665</v>
      </c>
      <c r="F745" s="223" t="s">
        <v>1064</v>
      </c>
      <c r="G745" s="224">
        <v>0.97888326999999997</v>
      </c>
    </row>
    <row r="746" spans="1:7">
      <c r="A746" s="223" t="s">
        <v>213</v>
      </c>
      <c r="B746" s="223" t="s">
        <v>214</v>
      </c>
      <c r="C746" s="223" t="s">
        <v>215</v>
      </c>
      <c r="D746" s="223" t="s">
        <v>14</v>
      </c>
      <c r="E746" s="223" t="s">
        <v>665</v>
      </c>
      <c r="F746" s="223" t="s">
        <v>1065</v>
      </c>
      <c r="G746" s="224">
        <v>0.97888326999999997</v>
      </c>
    </row>
    <row r="747" spans="1:7">
      <c r="A747" s="223" t="s">
        <v>213</v>
      </c>
      <c r="B747" s="223" t="s">
        <v>214</v>
      </c>
      <c r="C747" s="223" t="s">
        <v>215</v>
      </c>
      <c r="D747" s="223" t="s">
        <v>14</v>
      </c>
      <c r="E747" s="223" t="s">
        <v>665</v>
      </c>
      <c r="F747" s="223" t="s">
        <v>1066</v>
      </c>
      <c r="G747" s="224">
        <v>0.97888326999999997</v>
      </c>
    </row>
    <row r="748" spans="1:7">
      <c r="A748" s="223" t="s">
        <v>213</v>
      </c>
      <c r="B748" s="223" t="s">
        <v>214</v>
      </c>
      <c r="C748" s="223" t="s">
        <v>215</v>
      </c>
      <c r="D748" s="223" t="s">
        <v>14</v>
      </c>
      <c r="E748" s="223" t="s">
        <v>665</v>
      </c>
      <c r="F748" s="223" t="s">
        <v>1067</v>
      </c>
      <c r="G748" s="224">
        <v>4.8913788900000004</v>
      </c>
    </row>
    <row r="749" spans="1:7">
      <c r="A749" s="223" t="s">
        <v>213</v>
      </c>
      <c r="B749" s="223" t="s">
        <v>214</v>
      </c>
      <c r="C749" s="223" t="s">
        <v>215</v>
      </c>
      <c r="D749" s="223" t="s">
        <v>14</v>
      </c>
      <c r="E749" s="223" t="s">
        <v>665</v>
      </c>
      <c r="F749" s="223" t="s">
        <v>1068</v>
      </c>
      <c r="G749" s="224">
        <v>0.97775608999999997</v>
      </c>
    </row>
    <row r="750" spans="1:7">
      <c r="A750" s="223" t="s">
        <v>213</v>
      </c>
      <c r="B750" s="223" t="s">
        <v>214</v>
      </c>
      <c r="C750" s="223" t="s">
        <v>215</v>
      </c>
      <c r="D750" s="223" t="s">
        <v>14</v>
      </c>
      <c r="E750" s="223" t="s">
        <v>665</v>
      </c>
      <c r="F750" s="223" t="s">
        <v>1069</v>
      </c>
      <c r="G750" s="224">
        <v>0.97888326999999997</v>
      </c>
    </row>
    <row r="751" spans="1:7">
      <c r="A751" s="223" t="s">
        <v>213</v>
      </c>
      <c r="B751" s="223" t="s">
        <v>214</v>
      </c>
      <c r="C751" s="223" t="s">
        <v>215</v>
      </c>
      <c r="D751" s="223" t="s">
        <v>14</v>
      </c>
      <c r="E751" s="223" t="s">
        <v>665</v>
      </c>
      <c r="F751" s="223" t="s">
        <v>1070</v>
      </c>
      <c r="G751" s="224">
        <v>0.97888326999999997</v>
      </c>
    </row>
    <row r="752" spans="1:7">
      <c r="A752" s="223" t="s">
        <v>213</v>
      </c>
      <c r="B752" s="223" t="s">
        <v>214</v>
      </c>
      <c r="C752" s="223" t="s">
        <v>215</v>
      </c>
      <c r="D752" s="223" t="s">
        <v>14</v>
      </c>
      <c r="E752" s="223" t="s">
        <v>665</v>
      </c>
      <c r="F752" s="223" t="s">
        <v>1071</v>
      </c>
      <c r="G752" s="224">
        <v>0.97839229000000005</v>
      </c>
    </row>
    <row r="753" spans="1:7">
      <c r="A753" s="223" t="s">
        <v>213</v>
      </c>
      <c r="B753" s="223" t="s">
        <v>214</v>
      </c>
      <c r="C753" s="223" t="s">
        <v>215</v>
      </c>
      <c r="D753" s="223" t="s">
        <v>14</v>
      </c>
      <c r="E753" s="223" t="s">
        <v>665</v>
      </c>
      <c r="F753" s="223" t="s">
        <v>1072</v>
      </c>
      <c r="G753" s="224">
        <v>1.1407574899999999</v>
      </c>
    </row>
    <row r="754" spans="1:7">
      <c r="A754" s="223" t="s">
        <v>213</v>
      </c>
      <c r="B754" s="223" t="s">
        <v>214</v>
      </c>
      <c r="C754" s="223" t="s">
        <v>215</v>
      </c>
      <c r="D754" s="223" t="s">
        <v>14</v>
      </c>
      <c r="E754" s="223" t="s">
        <v>665</v>
      </c>
      <c r="F754" s="223" t="s">
        <v>1073</v>
      </c>
      <c r="G754" s="224">
        <v>13.038853769999999</v>
      </c>
    </row>
    <row r="755" spans="1:7">
      <c r="A755" s="223" t="s">
        <v>213</v>
      </c>
      <c r="B755" s="223" t="s">
        <v>214</v>
      </c>
      <c r="C755" s="223" t="s">
        <v>215</v>
      </c>
      <c r="D755" s="223" t="s">
        <v>14</v>
      </c>
      <c r="E755" s="223" t="s">
        <v>665</v>
      </c>
      <c r="F755" s="223" t="s">
        <v>1074</v>
      </c>
      <c r="G755" s="224">
        <v>3.3075399999999998E-2</v>
      </c>
    </row>
    <row r="756" spans="1:7">
      <c r="A756" s="223" t="s">
        <v>213</v>
      </c>
      <c r="B756" s="223" t="s">
        <v>214</v>
      </c>
      <c r="C756" s="223" t="s">
        <v>215</v>
      </c>
      <c r="D756" s="223" t="s">
        <v>14</v>
      </c>
      <c r="E756" s="223" t="s">
        <v>665</v>
      </c>
      <c r="F756" s="223" t="s">
        <v>1075</v>
      </c>
      <c r="G756" s="224">
        <v>0.97839229000000005</v>
      </c>
    </row>
    <row r="757" spans="1:7">
      <c r="A757" s="223" t="s">
        <v>213</v>
      </c>
      <c r="B757" s="223" t="s">
        <v>214</v>
      </c>
      <c r="C757" s="223" t="s">
        <v>215</v>
      </c>
      <c r="D757" s="223" t="s">
        <v>14</v>
      </c>
      <c r="E757" s="223" t="s">
        <v>665</v>
      </c>
      <c r="F757" s="223" t="s">
        <v>1076</v>
      </c>
      <c r="G757" s="224">
        <v>0.97706079000000001</v>
      </c>
    </row>
    <row r="758" spans="1:7">
      <c r="A758" s="223" t="s">
        <v>213</v>
      </c>
      <c r="B758" s="223" t="s">
        <v>214</v>
      </c>
      <c r="C758" s="223" t="s">
        <v>215</v>
      </c>
      <c r="D758" s="223" t="s">
        <v>14</v>
      </c>
      <c r="E758" s="223" t="s">
        <v>665</v>
      </c>
      <c r="F758" s="223" t="s">
        <v>1077</v>
      </c>
      <c r="G758" s="224">
        <v>1.14137796</v>
      </c>
    </row>
    <row r="759" spans="1:7">
      <c r="A759" s="223" t="s">
        <v>213</v>
      </c>
      <c r="B759" s="223" t="s">
        <v>214</v>
      </c>
      <c r="C759" s="223" t="s">
        <v>215</v>
      </c>
      <c r="D759" s="223" t="s">
        <v>14</v>
      </c>
      <c r="E759" s="223" t="s">
        <v>665</v>
      </c>
      <c r="F759" s="223" t="s">
        <v>1078</v>
      </c>
      <c r="G759" s="224">
        <v>0.97839229000000005</v>
      </c>
    </row>
    <row r="760" spans="1:7">
      <c r="A760" s="223" t="s">
        <v>213</v>
      </c>
      <c r="B760" s="223" t="s">
        <v>214</v>
      </c>
      <c r="C760" s="223" t="s">
        <v>215</v>
      </c>
      <c r="D760" s="223" t="s">
        <v>14</v>
      </c>
      <c r="E760" s="223" t="s">
        <v>665</v>
      </c>
      <c r="F760" s="223" t="s">
        <v>1079</v>
      </c>
      <c r="G760" s="224">
        <v>1.6306538100000001</v>
      </c>
    </row>
    <row r="761" spans="1:7">
      <c r="A761" s="223" t="s">
        <v>213</v>
      </c>
      <c r="B761" s="223" t="s">
        <v>214</v>
      </c>
      <c r="C761" s="223" t="s">
        <v>215</v>
      </c>
      <c r="D761" s="223" t="s">
        <v>14</v>
      </c>
      <c r="E761" s="223" t="s">
        <v>665</v>
      </c>
      <c r="F761" s="223" t="s">
        <v>1080</v>
      </c>
      <c r="G761" s="224">
        <v>0.97839229000000005</v>
      </c>
    </row>
    <row r="762" spans="1:7">
      <c r="A762" s="223" t="s">
        <v>213</v>
      </c>
      <c r="B762" s="223" t="s">
        <v>214</v>
      </c>
      <c r="C762" s="223" t="s">
        <v>215</v>
      </c>
      <c r="D762" s="223" t="s">
        <v>14</v>
      </c>
      <c r="E762" s="223" t="s">
        <v>665</v>
      </c>
      <c r="F762" s="223" t="s">
        <v>1081</v>
      </c>
      <c r="G762" s="224">
        <v>0.97839229000000005</v>
      </c>
    </row>
    <row r="763" spans="1:7">
      <c r="A763" s="223" t="s">
        <v>213</v>
      </c>
      <c r="B763" s="223" t="s">
        <v>214</v>
      </c>
      <c r="C763" s="223" t="s">
        <v>215</v>
      </c>
      <c r="D763" s="223" t="s">
        <v>14</v>
      </c>
      <c r="E763" s="223" t="s">
        <v>665</v>
      </c>
      <c r="F763" s="223" t="s">
        <v>1082</v>
      </c>
      <c r="G763" s="224">
        <v>0.97839229000000005</v>
      </c>
    </row>
    <row r="764" spans="1:7">
      <c r="A764" s="223" t="s">
        <v>213</v>
      </c>
      <c r="B764" s="223" t="s">
        <v>214</v>
      </c>
      <c r="C764" s="223" t="s">
        <v>215</v>
      </c>
      <c r="D764" s="223" t="s">
        <v>14</v>
      </c>
      <c r="E764" s="223" t="s">
        <v>665</v>
      </c>
      <c r="F764" s="223" t="s">
        <v>1083</v>
      </c>
      <c r="G764" s="224">
        <v>0.97839229000000005</v>
      </c>
    </row>
    <row r="765" spans="1:7">
      <c r="A765" s="223" t="s">
        <v>213</v>
      </c>
      <c r="B765" s="223" t="s">
        <v>214</v>
      </c>
      <c r="C765" s="223" t="s">
        <v>215</v>
      </c>
      <c r="D765" s="223" t="s">
        <v>14</v>
      </c>
      <c r="E765" s="223" t="s">
        <v>665</v>
      </c>
      <c r="F765" s="223" t="s">
        <v>1084</v>
      </c>
      <c r="G765" s="224">
        <v>13.045230549999999</v>
      </c>
    </row>
    <row r="766" spans="1:7">
      <c r="A766" s="223" t="s">
        <v>213</v>
      </c>
      <c r="B766" s="223" t="s">
        <v>214</v>
      </c>
      <c r="C766" s="223" t="s">
        <v>215</v>
      </c>
      <c r="D766" s="223" t="s">
        <v>14</v>
      </c>
      <c r="E766" s="223" t="s">
        <v>665</v>
      </c>
      <c r="F766" s="223" t="s">
        <v>1085</v>
      </c>
      <c r="G766" s="224">
        <v>1.95567012</v>
      </c>
    </row>
    <row r="767" spans="1:7">
      <c r="A767" s="223" t="s">
        <v>213</v>
      </c>
      <c r="B767" s="223" t="s">
        <v>214</v>
      </c>
      <c r="C767" s="223" t="s">
        <v>215</v>
      </c>
      <c r="D767" s="223" t="s">
        <v>14</v>
      </c>
      <c r="E767" s="223" t="s">
        <v>665</v>
      </c>
      <c r="F767" s="223" t="s">
        <v>1086</v>
      </c>
      <c r="G767" s="224">
        <v>3.4231773699999999</v>
      </c>
    </row>
    <row r="768" spans="1:7">
      <c r="A768" s="223" t="s">
        <v>213</v>
      </c>
      <c r="B768" s="223" t="s">
        <v>214</v>
      </c>
      <c r="C768" s="223" t="s">
        <v>215</v>
      </c>
      <c r="D768" s="223" t="s">
        <v>14</v>
      </c>
      <c r="E768" s="223" t="s">
        <v>665</v>
      </c>
      <c r="F768" s="223" t="s">
        <v>1087</v>
      </c>
      <c r="G768" s="224">
        <v>1.63038434</v>
      </c>
    </row>
    <row r="769" spans="1:7">
      <c r="A769" s="223" t="s">
        <v>213</v>
      </c>
      <c r="B769" s="223" t="s">
        <v>214</v>
      </c>
      <c r="C769" s="223" t="s">
        <v>215</v>
      </c>
      <c r="D769" s="223" t="s">
        <v>14</v>
      </c>
      <c r="E769" s="223" t="s">
        <v>665</v>
      </c>
      <c r="F769" s="223" t="s">
        <v>1088</v>
      </c>
      <c r="G769" s="224">
        <v>0.97839229000000005</v>
      </c>
    </row>
    <row r="770" spans="1:7">
      <c r="A770" s="223" t="s">
        <v>213</v>
      </c>
      <c r="B770" s="223" t="s">
        <v>214</v>
      </c>
      <c r="C770" s="223" t="s">
        <v>215</v>
      </c>
      <c r="D770" s="223" t="s">
        <v>14</v>
      </c>
      <c r="E770" s="223" t="s">
        <v>665</v>
      </c>
      <c r="F770" s="223" t="s">
        <v>1089</v>
      </c>
      <c r="G770" s="224">
        <v>0.97839229000000005</v>
      </c>
    </row>
    <row r="771" spans="1:7">
      <c r="A771" s="223" t="s">
        <v>213</v>
      </c>
      <c r="B771" s="223" t="s">
        <v>214</v>
      </c>
      <c r="C771" s="223" t="s">
        <v>215</v>
      </c>
      <c r="D771" s="223" t="s">
        <v>14</v>
      </c>
      <c r="E771" s="223" t="s">
        <v>665</v>
      </c>
      <c r="F771" s="223" t="s">
        <v>1090</v>
      </c>
      <c r="G771" s="224">
        <v>1.1414576700000001</v>
      </c>
    </row>
    <row r="772" spans="1:7">
      <c r="A772" s="223" t="s">
        <v>213</v>
      </c>
      <c r="B772" s="223" t="s">
        <v>214</v>
      </c>
      <c r="C772" s="223" t="s">
        <v>215</v>
      </c>
      <c r="D772" s="223" t="s">
        <v>14</v>
      </c>
      <c r="E772" s="223" t="s">
        <v>665</v>
      </c>
      <c r="F772" s="223" t="s">
        <v>1091</v>
      </c>
      <c r="G772" s="224">
        <v>1E-8</v>
      </c>
    </row>
    <row r="773" spans="1:7">
      <c r="A773" s="223" t="s">
        <v>213</v>
      </c>
      <c r="B773" s="223" t="s">
        <v>214</v>
      </c>
      <c r="C773" s="223" t="s">
        <v>215</v>
      </c>
      <c r="D773" s="223" t="s">
        <v>14</v>
      </c>
      <c r="E773" s="223" t="s">
        <v>665</v>
      </c>
      <c r="F773" s="223" t="s">
        <v>1092</v>
      </c>
      <c r="G773" s="224">
        <v>0.97706079000000001</v>
      </c>
    </row>
    <row r="774" spans="1:7">
      <c r="A774" s="223" t="s">
        <v>213</v>
      </c>
      <c r="B774" s="223" t="s">
        <v>214</v>
      </c>
      <c r="C774" s="223" t="s">
        <v>215</v>
      </c>
      <c r="D774" s="223" t="s">
        <v>14</v>
      </c>
      <c r="E774" s="223" t="s">
        <v>665</v>
      </c>
      <c r="F774" s="223" t="s">
        <v>1093</v>
      </c>
      <c r="G774" s="224">
        <v>0.97839229000000005</v>
      </c>
    </row>
    <row r="775" spans="1:7">
      <c r="A775" s="223" t="s">
        <v>213</v>
      </c>
      <c r="B775" s="223" t="s">
        <v>214</v>
      </c>
      <c r="C775" s="223" t="s">
        <v>215</v>
      </c>
      <c r="D775" s="223" t="s">
        <v>14</v>
      </c>
      <c r="E775" s="223" t="s">
        <v>665</v>
      </c>
      <c r="F775" s="223" t="s">
        <v>1094</v>
      </c>
      <c r="G775" s="224">
        <v>6.52022397</v>
      </c>
    </row>
    <row r="776" spans="1:7">
      <c r="A776" s="223" t="s">
        <v>213</v>
      </c>
      <c r="B776" s="223" t="s">
        <v>214</v>
      </c>
      <c r="C776" s="223" t="s">
        <v>215</v>
      </c>
      <c r="D776" s="223" t="s">
        <v>14</v>
      </c>
      <c r="E776" s="223" t="s">
        <v>665</v>
      </c>
      <c r="F776" s="223" t="s">
        <v>1095</v>
      </c>
      <c r="G776" s="224">
        <v>0.97839229000000005</v>
      </c>
    </row>
    <row r="777" spans="1:7">
      <c r="A777" s="223" t="s">
        <v>213</v>
      </c>
      <c r="B777" s="223" t="s">
        <v>214</v>
      </c>
      <c r="C777" s="223" t="s">
        <v>215</v>
      </c>
      <c r="D777" s="223" t="s">
        <v>14</v>
      </c>
      <c r="E777" s="223" t="s">
        <v>665</v>
      </c>
      <c r="F777" s="223" t="s">
        <v>1096</v>
      </c>
      <c r="G777" s="224">
        <v>0.97839229000000005</v>
      </c>
    </row>
    <row r="778" spans="1:7">
      <c r="A778" s="223" t="s">
        <v>213</v>
      </c>
      <c r="B778" s="223" t="s">
        <v>214</v>
      </c>
      <c r="C778" s="223" t="s">
        <v>215</v>
      </c>
      <c r="D778" s="223" t="s">
        <v>14</v>
      </c>
      <c r="E778" s="223" t="s">
        <v>665</v>
      </c>
      <c r="F778" s="223" t="s">
        <v>1097</v>
      </c>
      <c r="G778" s="224">
        <v>3.2613076300000001</v>
      </c>
    </row>
    <row r="779" spans="1:7">
      <c r="A779" s="223" t="s">
        <v>213</v>
      </c>
      <c r="B779" s="223" t="s">
        <v>214</v>
      </c>
      <c r="C779" s="223" t="s">
        <v>215</v>
      </c>
      <c r="D779" s="223" t="s">
        <v>14</v>
      </c>
      <c r="E779" s="223" t="s">
        <v>665</v>
      </c>
      <c r="F779" s="223" t="s">
        <v>1098</v>
      </c>
      <c r="G779" s="224">
        <v>0.97823059999999995</v>
      </c>
    </row>
    <row r="780" spans="1:7">
      <c r="A780" s="223" t="s">
        <v>213</v>
      </c>
      <c r="B780" s="223" t="s">
        <v>214</v>
      </c>
      <c r="C780" s="223" t="s">
        <v>215</v>
      </c>
      <c r="D780" s="223" t="s">
        <v>14</v>
      </c>
      <c r="E780" s="223" t="s">
        <v>665</v>
      </c>
      <c r="F780" s="223" t="s">
        <v>1099</v>
      </c>
      <c r="G780" s="224">
        <v>0.97706079000000001</v>
      </c>
    </row>
    <row r="781" spans="1:7">
      <c r="A781" s="223" t="s">
        <v>213</v>
      </c>
      <c r="B781" s="223" t="s">
        <v>214</v>
      </c>
      <c r="C781" s="223" t="s">
        <v>215</v>
      </c>
      <c r="D781" s="223" t="s">
        <v>14</v>
      </c>
      <c r="E781" s="223" t="s">
        <v>665</v>
      </c>
      <c r="F781" s="223" t="s">
        <v>1100</v>
      </c>
      <c r="G781" s="224">
        <v>0.97839229000000005</v>
      </c>
    </row>
    <row r="782" spans="1:7">
      <c r="A782" s="223" t="s">
        <v>213</v>
      </c>
      <c r="B782" s="223" t="s">
        <v>214</v>
      </c>
      <c r="C782" s="223" t="s">
        <v>215</v>
      </c>
      <c r="D782" s="223" t="s">
        <v>14</v>
      </c>
      <c r="E782" s="223" t="s">
        <v>665</v>
      </c>
      <c r="F782" s="223" t="s">
        <v>1101</v>
      </c>
      <c r="G782" s="224">
        <v>0.97839229000000005</v>
      </c>
    </row>
    <row r="783" spans="1:7">
      <c r="A783" s="223" t="s">
        <v>213</v>
      </c>
      <c r="B783" s="223" t="s">
        <v>214</v>
      </c>
      <c r="C783" s="223" t="s">
        <v>215</v>
      </c>
      <c r="D783" s="223" t="s">
        <v>14</v>
      </c>
      <c r="E783" s="223" t="s">
        <v>665</v>
      </c>
      <c r="F783" s="223" t="s">
        <v>1102</v>
      </c>
      <c r="G783" s="224">
        <v>4.9734411200000004</v>
      </c>
    </row>
    <row r="784" spans="1:7">
      <c r="A784" s="223" t="s">
        <v>213</v>
      </c>
      <c r="B784" s="223" t="s">
        <v>214</v>
      </c>
      <c r="C784" s="223" t="s">
        <v>215</v>
      </c>
      <c r="D784" s="223" t="s">
        <v>14</v>
      </c>
      <c r="E784" s="223" t="s">
        <v>665</v>
      </c>
      <c r="F784" s="223" t="s">
        <v>1103</v>
      </c>
      <c r="G784" s="224">
        <v>1.14137796</v>
      </c>
    </row>
    <row r="785" spans="1:7">
      <c r="A785" s="223" t="s">
        <v>213</v>
      </c>
      <c r="B785" s="223" t="s">
        <v>214</v>
      </c>
      <c r="C785" s="223" t="s">
        <v>215</v>
      </c>
      <c r="D785" s="223" t="s">
        <v>14</v>
      </c>
      <c r="E785" s="223" t="s">
        <v>665</v>
      </c>
      <c r="F785" s="223" t="s">
        <v>1104</v>
      </c>
      <c r="G785" s="224">
        <v>6.5194268800000001</v>
      </c>
    </row>
    <row r="786" spans="1:7">
      <c r="A786" s="223" t="s">
        <v>213</v>
      </c>
      <c r="B786" s="223" t="s">
        <v>214</v>
      </c>
      <c r="C786" s="223" t="s">
        <v>215</v>
      </c>
      <c r="D786" s="223" t="s">
        <v>14</v>
      </c>
      <c r="E786" s="223" t="s">
        <v>665</v>
      </c>
      <c r="F786" s="223" t="s">
        <v>1105</v>
      </c>
      <c r="G786" s="224">
        <v>2.6079857799999999</v>
      </c>
    </row>
    <row r="787" spans="1:7">
      <c r="A787" s="223" t="s">
        <v>213</v>
      </c>
      <c r="B787" s="223" t="s">
        <v>214</v>
      </c>
      <c r="C787" s="223" t="s">
        <v>215</v>
      </c>
      <c r="D787" s="223" t="s">
        <v>14</v>
      </c>
      <c r="E787" s="223" t="s">
        <v>665</v>
      </c>
      <c r="F787" s="223" t="s">
        <v>1106</v>
      </c>
      <c r="G787" s="224">
        <v>2.2834576900000001</v>
      </c>
    </row>
    <row r="788" spans="1:7">
      <c r="A788" s="223" t="s">
        <v>213</v>
      </c>
      <c r="B788" s="223" t="s">
        <v>214</v>
      </c>
      <c r="C788" s="223" t="s">
        <v>215</v>
      </c>
      <c r="D788" s="223" t="s">
        <v>14</v>
      </c>
      <c r="E788" s="223" t="s">
        <v>665</v>
      </c>
      <c r="F788" s="223" t="s">
        <v>1107</v>
      </c>
      <c r="G788" s="224">
        <v>0.97823059999999995</v>
      </c>
    </row>
    <row r="789" spans="1:7">
      <c r="A789" s="223" t="s">
        <v>213</v>
      </c>
      <c r="B789" s="223" t="s">
        <v>214</v>
      </c>
      <c r="C789" s="223" t="s">
        <v>215</v>
      </c>
      <c r="D789" s="223" t="s">
        <v>14</v>
      </c>
      <c r="E789" s="223" t="s">
        <v>665</v>
      </c>
      <c r="F789" s="223" t="s">
        <v>1108</v>
      </c>
      <c r="G789" s="224">
        <v>1.15205297</v>
      </c>
    </row>
    <row r="790" spans="1:7">
      <c r="A790" s="223" t="s">
        <v>213</v>
      </c>
      <c r="B790" s="223" t="s">
        <v>214</v>
      </c>
      <c r="C790" s="223" t="s">
        <v>215</v>
      </c>
      <c r="D790" s="223" t="s">
        <v>14</v>
      </c>
      <c r="E790" s="223" t="s">
        <v>665</v>
      </c>
      <c r="F790" s="223" t="s">
        <v>1109</v>
      </c>
      <c r="G790" s="224">
        <v>0.97839229000000005</v>
      </c>
    </row>
    <row r="791" spans="1:7">
      <c r="A791" s="223" t="s">
        <v>213</v>
      </c>
      <c r="B791" s="223" t="s">
        <v>214</v>
      </c>
      <c r="C791" s="223" t="s">
        <v>215</v>
      </c>
      <c r="D791" s="223" t="s">
        <v>14</v>
      </c>
      <c r="E791" s="223" t="s">
        <v>665</v>
      </c>
      <c r="F791" s="223" t="s">
        <v>1110</v>
      </c>
      <c r="G791" s="224">
        <v>3.2613076300000001</v>
      </c>
    </row>
    <row r="792" spans="1:7">
      <c r="A792" s="223" t="s">
        <v>213</v>
      </c>
      <c r="B792" s="223" t="s">
        <v>214</v>
      </c>
      <c r="C792" s="223" t="s">
        <v>215</v>
      </c>
      <c r="D792" s="223" t="s">
        <v>14</v>
      </c>
      <c r="E792" s="223" t="s">
        <v>665</v>
      </c>
      <c r="F792" s="223" t="s">
        <v>1111</v>
      </c>
      <c r="G792" s="224">
        <v>1.0761427400000001</v>
      </c>
    </row>
    <row r="793" spans="1:7">
      <c r="A793" s="223" t="s">
        <v>213</v>
      </c>
      <c r="B793" s="223" t="s">
        <v>214</v>
      </c>
      <c r="C793" s="223" t="s">
        <v>215</v>
      </c>
      <c r="D793" s="223" t="s">
        <v>14</v>
      </c>
      <c r="E793" s="223" t="s">
        <v>665</v>
      </c>
      <c r="F793" s="223" t="s">
        <v>1112</v>
      </c>
      <c r="G793" s="224">
        <v>4.8919614500000002</v>
      </c>
    </row>
    <row r="794" spans="1:7">
      <c r="A794" s="223" t="s">
        <v>213</v>
      </c>
      <c r="B794" s="223" t="s">
        <v>214</v>
      </c>
      <c r="C794" s="223" t="s">
        <v>215</v>
      </c>
      <c r="D794" s="223" t="s">
        <v>14</v>
      </c>
      <c r="E794" s="223" t="s">
        <v>665</v>
      </c>
      <c r="F794" s="223" t="s">
        <v>1113</v>
      </c>
      <c r="G794" s="224">
        <v>0.97839229000000005</v>
      </c>
    </row>
    <row r="795" spans="1:7">
      <c r="A795" s="223" t="s">
        <v>213</v>
      </c>
      <c r="B795" s="223" t="s">
        <v>214</v>
      </c>
      <c r="C795" s="223" t="s">
        <v>215</v>
      </c>
      <c r="D795" s="223" t="s">
        <v>14</v>
      </c>
      <c r="E795" s="223" t="s">
        <v>665</v>
      </c>
      <c r="F795" s="223" t="s">
        <v>1114</v>
      </c>
      <c r="G795" s="224">
        <v>0.97823059999999995</v>
      </c>
    </row>
    <row r="796" spans="1:7">
      <c r="A796" s="223" t="s">
        <v>213</v>
      </c>
      <c r="B796" s="223" t="s">
        <v>214</v>
      </c>
      <c r="C796" s="223" t="s">
        <v>215</v>
      </c>
      <c r="D796" s="223" t="s">
        <v>14</v>
      </c>
      <c r="E796" s="223" t="s">
        <v>665</v>
      </c>
      <c r="F796" s="223" t="s">
        <v>1115</v>
      </c>
      <c r="G796" s="224">
        <v>0.97839229000000005</v>
      </c>
    </row>
    <row r="797" spans="1:7">
      <c r="A797" s="223" t="s">
        <v>213</v>
      </c>
      <c r="B797" s="223" t="s">
        <v>214</v>
      </c>
      <c r="C797" s="223" t="s">
        <v>215</v>
      </c>
      <c r="D797" s="223" t="s">
        <v>14</v>
      </c>
      <c r="E797" s="223" t="s">
        <v>665</v>
      </c>
      <c r="F797" s="223" t="s">
        <v>1116</v>
      </c>
      <c r="G797" s="224">
        <v>0.97706079000000001</v>
      </c>
    </row>
    <row r="798" spans="1:7">
      <c r="A798" s="223" t="s">
        <v>213</v>
      </c>
      <c r="B798" s="223" t="s">
        <v>214</v>
      </c>
      <c r="C798" s="223" t="s">
        <v>215</v>
      </c>
      <c r="D798" s="223" t="s">
        <v>14</v>
      </c>
      <c r="E798" s="223" t="s">
        <v>665</v>
      </c>
      <c r="F798" s="223" t="s">
        <v>1117</v>
      </c>
      <c r="G798" s="224">
        <v>5.8678007599999997</v>
      </c>
    </row>
    <row r="799" spans="1:7">
      <c r="A799" s="223" t="s">
        <v>213</v>
      </c>
      <c r="B799" s="223" t="s">
        <v>214</v>
      </c>
      <c r="C799" s="223" t="s">
        <v>215</v>
      </c>
      <c r="D799" s="223" t="s">
        <v>14</v>
      </c>
      <c r="E799" s="223" t="s">
        <v>665</v>
      </c>
      <c r="F799" s="223" t="s">
        <v>1118</v>
      </c>
      <c r="G799" s="224">
        <v>1.0108382899999999</v>
      </c>
    </row>
    <row r="800" spans="1:7">
      <c r="A800" s="223" t="s">
        <v>213</v>
      </c>
      <c r="B800" s="223" t="s">
        <v>214</v>
      </c>
      <c r="C800" s="223" t="s">
        <v>215</v>
      </c>
      <c r="D800" s="223" t="s">
        <v>14</v>
      </c>
      <c r="E800" s="223" t="s">
        <v>665</v>
      </c>
      <c r="F800" s="223" t="s">
        <v>1119</v>
      </c>
      <c r="G800" s="224">
        <v>326.07686811999997</v>
      </c>
    </row>
    <row r="801" spans="1:7">
      <c r="A801" s="223" t="s">
        <v>213</v>
      </c>
      <c r="B801" s="223" t="s">
        <v>214</v>
      </c>
      <c r="C801" s="223" t="s">
        <v>215</v>
      </c>
      <c r="D801" s="223" t="s">
        <v>14</v>
      </c>
      <c r="E801" s="223" t="s">
        <v>665</v>
      </c>
      <c r="F801" s="223" t="s">
        <v>1120</v>
      </c>
      <c r="G801" s="224">
        <v>8.7553988399999998</v>
      </c>
    </row>
    <row r="802" spans="1:7">
      <c r="A802" s="223" t="s">
        <v>213</v>
      </c>
      <c r="B802" s="223" t="s">
        <v>214</v>
      </c>
      <c r="C802" s="223" t="s">
        <v>215</v>
      </c>
      <c r="D802" s="223" t="s">
        <v>14</v>
      </c>
      <c r="E802" s="223" t="s">
        <v>665</v>
      </c>
      <c r="F802" s="223" t="s">
        <v>1121</v>
      </c>
      <c r="G802" s="224">
        <v>44.006448050000003</v>
      </c>
    </row>
    <row r="803" spans="1:7">
      <c r="A803" s="223" t="s">
        <v>213</v>
      </c>
      <c r="B803" s="223" t="s">
        <v>214</v>
      </c>
      <c r="C803" s="223" t="s">
        <v>215</v>
      </c>
      <c r="D803" s="223" t="s">
        <v>14</v>
      </c>
      <c r="E803" s="223" t="s">
        <v>665</v>
      </c>
      <c r="F803" s="223" t="s">
        <v>1122</v>
      </c>
      <c r="G803" s="224">
        <v>0.97839229000000005</v>
      </c>
    </row>
    <row r="804" spans="1:7">
      <c r="A804" s="223" t="s">
        <v>213</v>
      </c>
      <c r="B804" s="223" t="s">
        <v>214</v>
      </c>
      <c r="C804" s="223" t="s">
        <v>215</v>
      </c>
      <c r="D804" s="223" t="s">
        <v>14</v>
      </c>
      <c r="E804" s="223" t="s">
        <v>665</v>
      </c>
      <c r="F804" s="223" t="s">
        <v>1123</v>
      </c>
      <c r="G804" s="224">
        <v>0.97839229000000005</v>
      </c>
    </row>
    <row r="805" spans="1:7">
      <c r="A805" s="223" t="s">
        <v>213</v>
      </c>
      <c r="B805" s="223" t="s">
        <v>214</v>
      </c>
      <c r="C805" s="223" t="s">
        <v>215</v>
      </c>
      <c r="D805" s="223" t="s">
        <v>14</v>
      </c>
      <c r="E805" s="223" t="s">
        <v>665</v>
      </c>
      <c r="F805" s="223" t="s">
        <v>1124</v>
      </c>
      <c r="G805" s="224">
        <v>0.97823059999999995</v>
      </c>
    </row>
    <row r="806" spans="1:7">
      <c r="A806" s="223" t="s">
        <v>213</v>
      </c>
      <c r="B806" s="223" t="s">
        <v>214</v>
      </c>
      <c r="C806" s="223" t="s">
        <v>215</v>
      </c>
      <c r="D806" s="223" t="s">
        <v>14</v>
      </c>
      <c r="E806" s="223" t="s">
        <v>665</v>
      </c>
      <c r="F806" s="223" t="s">
        <v>1125</v>
      </c>
      <c r="G806" s="224">
        <v>0.97823059999999995</v>
      </c>
    </row>
    <row r="807" spans="1:7">
      <c r="A807" s="223" t="s">
        <v>213</v>
      </c>
      <c r="B807" s="223" t="s">
        <v>214</v>
      </c>
      <c r="C807" s="223" t="s">
        <v>215</v>
      </c>
      <c r="D807" s="223" t="s">
        <v>14</v>
      </c>
      <c r="E807" s="223" t="s">
        <v>665</v>
      </c>
      <c r="F807" s="223" t="s">
        <v>1126</v>
      </c>
      <c r="G807" s="224">
        <v>0.97706079000000001</v>
      </c>
    </row>
    <row r="808" spans="1:7">
      <c r="A808" s="223" t="s">
        <v>213</v>
      </c>
      <c r="B808" s="223" t="s">
        <v>214</v>
      </c>
      <c r="C808" s="223" t="s">
        <v>215</v>
      </c>
      <c r="D808" s="223" t="s">
        <v>14</v>
      </c>
      <c r="E808" s="223" t="s">
        <v>665</v>
      </c>
      <c r="F808" s="223" t="s">
        <v>1127</v>
      </c>
      <c r="G808" s="224">
        <v>0.97706079000000001</v>
      </c>
    </row>
    <row r="809" spans="1:7">
      <c r="A809" s="223" t="s">
        <v>213</v>
      </c>
      <c r="B809" s="223" t="s">
        <v>214</v>
      </c>
      <c r="C809" s="223" t="s">
        <v>215</v>
      </c>
      <c r="D809" s="223" t="s">
        <v>14</v>
      </c>
      <c r="E809" s="223" t="s">
        <v>665</v>
      </c>
      <c r="F809" s="223" t="s">
        <v>1128</v>
      </c>
      <c r="G809" s="224">
        <v>4.8887804900000003</v>
      </c>
    </row>
    <row r="810" spans="1:7">
      <c r="A810" s="223" t="s">
        <v>213</v>
      </c>
      <c r="B810" s="223" t="s">
        <v>214</v>
      </c>
      <c r="C810" s="223" t="s">
        <v>215</v>
      </c>
      <c r="D810" s="223" t="s">
        <v>14</v>
      </c>
      <c r="E810" s="223" t="s">
        <v>665</v>
      </c>
      <c r="F810" s="223" t="s">
        <v>1129</v>
      </c>
      <c r="G810" s="224">
        <v>0.97775608999999997</v>
      </c>
    </row>
    <row r="811" spans="1:7">
      <c r="A811" s="223" t="s">
        <v>213</v>
      </c>
      <c r="B811" s="223" t="s">
        <v>214</v>
      </c>
      <c r="C811" s="223" t="s">
        <v>215</v>
      </c>
      <c r="D811" s="223" t="s">
        <v>14</v>
      </c>
      <c r="E811" s="223" t="s">
        <v>665</v>
      </c>
      <c r="F811" s="223" t="s">
        <v>1130</v>
      </c>
      <c r="G811" s="224">
        <v>0.97706079000000001</v>
      </c>
    </row>
    <row r="812" spans="1:7">
      <c r="A812" s="223" t="s">
        <v>213</v>
      </c>
      <c r="B812" s="223" t="s">
        <v>214</v>
      </c>
      <c r="C812" s="223" t="s">
        <v>215</v>
      </c>
      <c r="D812" s="223" t="s">
        <v>14</v>
      </c>
      <c r="E812" s="223" t="s">
        <v>665</v>
      </c>
      <c r="F812" s="223" t="s">
        <v>1131</v>
      </c>
      <c r="G812" s="224">
        <v>9.7737164700000001</v>
      </c>
    </row>
    <row r="813" spans="1:7">
      <c r="A813" s="223" t="s">
        <v>213</v>
      </c>
      <c r="B813" s="223" t="s">
        <v>214</v>
      </c>
      <c r="C813" s="223" t="s">
        <v>215</v>
      </c>
      <c r="D813" s="223" t="s">
        <v>14</v>
      </c>
      <c r="E813" s="223" t="s">
        <v>665</v>
      </c>
      <c r="F813" s="223" t="s">
        <v>1132</v>
      </c>
      <c r="G813" s="224">
        <v>0.97775608999999997</v>
      </c>
    </row>
    <row r="814" spans="1:7">
      <c r="A814" s="223" t="s">
        <v>213</v>
      </c>
      <c r="B814" s="223" t="s">
        <v>214</v>
      </c>
      <c r="C814" s="223" t="s">
        <v>215</v>
      </c>
      <c r="D814" s="223" t="s">
        <v>14</v>
      </c>
      <c r="E814" s="223" t="s">
        <v>665</v>
      </c>
      <c r="F814" s="223" t="s">
        <v>1133</v>
      </c>
      <c r="G814" s="224">
        <v>0.97706079000000001</v>
      </c>
    </row>
    <row r="815" spans="1:7">
      <c r="A815" s="223" t="s">
        <v>213</v>
      </c>
      <c r="B815" s="223" t="s">
        <v>214</v>
      </c>
      <c r="C815" s="223" t="s">
        <v>215</v>
      </c>
      <c r="D815" s="223" t="s">
        <v>14</v>
      </c>
      <c r="E815" s="223" t="s">
        <v>665</v>
      </c>
      <c r="F815" s="223" t="s">
        <v>1134</v>
      </c>
      <c r="G815" s="224">
        <v>0.97823059999999995</v>
      </c>
    </row>
    <row r="816" spans="1:7">
      <c r="A816" s="223" t="s">
        <v>213</v>
      </c>
      <c r="B816" s="223" t="s">
        <v>214</v>
      </c>
      <c r="C816" s="223" t="s">
        <v>215</v>
      </c>
      <c r="D816" s="223" t="s">
        <v>14</v>
      </c>
      <c r="E816" s="223" t="s">
        <v>665</v>
      </c>
      <c r="F816" s="223" t="s">
        <v>1135</v>
      </c>
      <c r="G816" s="224">
        <v>1.62959349</v>
      </c>
    </row>
    <row r="817" spans="1:7">
      <c r="A817" s="223" t="s">
        <v>213</v>
      </c>
      <c r="B817" s="223" t="s">
        <v>214</v>
      </c>
      <c r="C817" s="223" t="s">
        <v>215</v>
      </c>
      <c r="D817" s="223" t="s">
        <v>14</v>
      </c>
      <c r="E817" s="223" t="s">
        <v>665</v>
      </c>
      <c r="F817" s="223" t="s">
        <v>1136</v>
      </c>
      <c r="G817" s="224">
        <v>0.97791402999999999</v>
      </c>
    </row>
    <row r="818" spans="1:7">
      <c r="A818" s="223" t="s">
        <v>213</v>
      </c>
      <c r="B818" s="223" t="s">
        <v>214</v>
      </c>
      <c r="C818" s="223" t="s">
        <v>215</v>
      </c>
      <c r="D818" s="223" t="s">
        <v>14</v>
      </c>
      <c r="E818" s="223" t="s">
        <v>665</v>
      </c>
      <c r="F818" s="223" t="s">
        <v>1137</v>
      </c>
      <c r="G818" s="224">
        <v>2.6066652600000002</v>
      </c>
    </row>
    <row r="819" spans="1:7">
      <c r="A819" s="223" t="s">
        <v>213</v>
      </c>
      <c r="B819" s="223" t="s">
        <v>214</v>
      </c>
      <c r="C819" s="223" t="s">
        <v>215</v>
      </c>
      <c r="D819" s="223" t="s">
        <v>14</v>
      </c>
      <c r="E819" s="223" t="s">
        <v>665</v>
      </c>
      <c r="F819" s="223" t="s">
        <v>1138</v>
      </c>
      <c r="G819" s="224">
        <v>32.570115289999997</v>
      </c>
    </row>
    <row r="820" spans="1:7">
      <c r="A820" s="223" t="s">
        <v>213</v>
      </c>
      <c r="B820" s="223" t="s">
        <v>214</v>
      </c>
      <c r="C820" s="223" t="s">
        <v>215</v>
      </c>
      <c r="D820" s="223" t="s">
        <v>14</v>
      </c>
      <c r="E820" s="223" t="s">
        <v>665</v>
      </c>
      <c r="F820" s="223" t="s">
        <v>1139</v>
      </c>
      <c r="G820" s="224">
        <v>28.69476439</v>
      </c>
    </row>
    <row r="821" spans="1:7">
      <c r="A821" s="223" t="s">
        <v>213</v>
      </c>
      <c r="B821" s="223" t="s">
        <v>214</v>
      </c>
      <c r="C821" s="223" t="s">
        <v>215</v>
      </c>
      <c r="D821" s="223" t="s">
        <v>14</v>
      </c>
      <c r="E821" s="223" t="s">
        <v>665</v>
      </c>
      <c r="F821" s="223" t="s">
        <v>1140</v>
      </c>
      <c r="G821" s="224">
        <v>0.97823059999999995</v>
      </c>
    </row>
    <row r="822" spans="1:7">
      <c r="A822" s="223" t="s">
        <v>213</v>
      </c>
      <c r="B822" s="223" t="s">
        <v>214</v>
      </c>
      <c r="C822" s="223" t="s">
        <v>215</v>
      </c>
      <c r="D822" s="223" t="s">
        <v>14</v>
      </c>
      <c r="E822" s="223" t="s">
        <v>665</v>
      </c>
      <c r="F822" s="223" t="s">
        <v>1141</v>
      </c>
      <c r="G822" s="224">
        <v>1.63038434</v>
      </c>
    </row>
    <row r="823" spans="1:7">
      <c r="A823" s="223" t="s">
        <v>213</v>
      </c>
      <c r="B823" s="223" t="s">
        <v>214</v>
      </c>
      <c r="C823" s="223" t="s">
        <v>215</v>
      </c>
      <c r="D823" s="223" t="s">
        <v>14</v>
      </c>
      <c r="E823" s="223" t="s">
        <v>665</v>
      </c>
      <c r="F823" s="223" t="s">
        <v>1142</v>
      </c>
      <c r="G823" s="224">
        <v>0.97823059999999995</v>
      </c>
    </row>
    <row r="824" spans="1:7">
      <c r="A824" s="223" t="s">
        <v>213</v>
      </c>
      <c r="B824" s="223" t="s">
        <v>214</v>
      </c>
      <c r="C824" s="223" t="s">
        <v>215</v>
      </c>
      <c r="D824" s="223" t="s">
        <v>14</v>
      </c>
      <c r="E824" s="223" t="s">
        <v>665</v>
      </c>
      <c r="F824" s="223" t="s">
        <v>1143</v>
      </c>
      <c r="G824" s="224">
        <v>1.63038434</v>
      </c>
    </row>
    <row r="825" spans="1:7">
      <c r="A825" s="223" t="s">
        <v>213</v>
      </c>
      <c r="B825" s="223" t="s">
        <v>214</v>
      </c>
      <c r="C825" s="223" t="s">
        <v>215</v>
      </c>
      <c r="D825" s="223" t="s">
        <v>14</v>
      </c>
      <c r="E825" s="223" t="s">
        <v>665</v>
      </c>
      <c r="F825" s="223" t="s">
        <v>1144</v>
      </c>
      <c r="G825" s="224">
        <v>1.63038434</v>
      </c>
    </row>
    <row r="826" spans="1:7">
      <c r="A826" s="223" t="s">
        <v>213</v>
      </c>
      <c r="B826" s="223" t="s">
        <v>214</v>
      </c>
      <c r="C826" s="223" t="s">
        <v>215</v>
      </c>
      <c r="D826" s="223" t="s">
        <v>14</v>
      </c>
      <c r="E826" s="223" t="s">
        <v>665</v>
      </c>
      <c r="F826" s="223" t="s">
        <v>1145</v>
      </c>
      <c r="G826" s="224">
        <v>3.4220304499999998</v>
      </c>
    </row>
    <row r="827" spans="1:7">
      <c r="A827" s="223" t="s">
        <v>213</v>
      </c>
      <c r="B827" s="223" t="s">
        <v>214</v>
      </c>
      <c r="C827" s="223" t="s">
        <v>215</v>
      </c>
      <c r="D827" s="223" t="s">
        <v>14</v>
      </c>
      <c r="E827" s="223" t="s">
        <v>665</v>
      </c>
      <c r="F827" s="223" t="s">
        <v>1146</v>
      </c>
      <c r="G827" s="224">
        <v>0.97823059999999995</v>
      </c>
    </row>
    <row r="828" spans="1:7">
      <c r="A828" s="223" t="s">
        <v>213</v>
      </c>
      <c r="B828" s="223" t="s">
        <v>214</v>
      </c>
      <c r="C828" s="223" t="s">
        <v>215</v>
      </c>
      <c r="D828" s="223" t="s">
        <v>14</v>
      </c>
      <c r="E828" s="223" t="s">
        <v>665</v>
      </c>
      <c r="F828" s="223" t="s">
        <v>1147</v>
      </c>
      <c r="G828" s="224">
        <v>9.7823060399999999</v>
      </c>
    </row>
    <row r="829" spans="1:7">
      <c r="A829" s="223" t="s">
        <v>213</v>
      </c>
      <c r="B829" s="223" t="s">
        <v>214</v>
      </c>
      <c r="C829" s="223" t="s">
        <v>215</v>
      </c>
      <c r="D829" s="223" t="s">
        <v>14</v>
      </c>
      <c r="E829" s="223" t="s">
        <v>665</v>
      </c>
      <c r="F829" s="223" t="s">
        <v>1148</v>
      </c>
      <c r="G829" s="224">
        <v>0.97823059999999995</v>
      </c>
    </row>
    <row r="830" spans="1:7">
      <c r="A830" s="223" t="s">
        <v>213</v>
      </c>
      <c r="B830" s="223" t="s">
        <v>214</v>
      </c>
      <c r="C830" s="223" t="s">
        <v>215</v>
      </c>
      <c r="D830" s="223" t="s">
        <v>14</v>
      </c>
      <c r="E830" s="223" t="s">
        <v>665</v>
      </c>
      <c r="F830" s="223" t="s">
        <v>1149</v>
      </c>
      <c r="G830" s="224">
        <v>12.88003629</v>
      </c>
    </row>
    <row r="831" spans="1:7">
      <c r="A831" s="223" t="s">
        <v>213</v>
      </c>
      <c r="B831" s="223" t="s">
        <v>214</v>
      </c>
      <c r="C831" s="223" t="s">
        <v>215</v>
      </c>
      <c r="D831" s="223" t="s">
        <v>14</v>
      </c>
      <c r="E831" s="223" t="s">
        <v>665</v>
      </c>
      <c r="F831" s="223" t="s">
        <v>1150</v>
      </c>
      <c r="G831" s="224">
        <v>6.5215373599999999</v>
      </c>
    </row>
    <row r="832" spans="1:7">
      <c r="A832" s="223" t="s">
        <v>213</v>
      </c>
      <c r="B832" s="223" t="s">
        <v>214</v>
      </c>
      <c r="C832" s="223" t="s">
        <v>215</v>
      </c>
      <c r="D832" s="223" t="s">
        <v>14</v>
      </c>
      <c r="E832" s="223" t="s">
        <v>665</v>
      </c>
      <c r="F832" s="223" t="s">
        <v>1151</v>
      </c>
      <c r="G832" s="224">
        <v>3.2600300099999999</v>
      </c>
    </row>
    <row r="833" spans="1:7">
      <c r="A833" s="223" t="s">
        <v>213</v>
      </c>
      <c r="B833" s="223" t="s">
        <v>214</v>
      </c>
      <c r="C833" s="223" t="s">
        <v>215</v>
      </c>
      <c r="D833" s="223" t="s">
        <v>14</v>
      </c>
      <c r="E833" s="223" t="s">
        <v>665</v>
      </c>
      <c r="F833" s="223" t="s">
        <v>1152</v>
      </c>
      <c r="G833" s="224">
        <v>0.16284346</v>
      </c>
    </row>
    <row r="834" spans="1:7">
      <c r="A834" s="223" t="s">
        <v>213</v>
      </c>
      <c r="B834" s="223" t="s">
        <v>214</v>
      </c>
      <c r="C834" s="223" t="s">
        <v>215</v>
      </c>
      <c r="D834" s="223" t="s">
        <v>14</v>
      </c>
      <c r="E834" s="223" t="s">
        <v>665</v>
      </c>
      <c r="F834" s="223" t="s">
        <v>1153</v>
      </c>
      <c r="G834" s="224">
        <v>0.97791402999999999</v>
      </c>
    </row>
    <row r="835" spans="1:7">
      <c r="A835" s="223" t="s">
        <v>213</v>
      </c>
      <c r="B835" s="223" t="s">
        <v>214</v>
      </c>
      <c r="C835" s="223" t="s">
        <v>215</v>
      </c>
      <c r="D835" s="223" t="s">
        <v>14</v>
      </c>
      <c r="E835" s="223" t="s">
        <v>665</v>
      </c>
      <c r="F835" s="223" t="s">
        <v>1154</v>
      </c>
      <c r="G835" s="224">
        <v>163.96358620999999</v>
      </c>
    </row>
    <row r="836" spans="1:7">
      <c r="A836" s="223" t="s">
        <v>213</v>
      </c>
      <c r="B836" s="223" t="s">
        <v>214</v>
      </c>
      <c r="C836" s="223" t="s">
        <v>215</v>
      </c>
      <c r="D836" s="223" t="s">
        <v>14</v>
      </c>
      <c r="E836" s="223" t="s">
        <v>665</v>
      </c>
      <c r="F836" s="223" t="s">
        <v>1155</v>
      </c>
      <c r="G836" s="224">
        <v>1.62985672</v>
      </c>
    </row>
    <row r="837" spans="1:7">
      <c r="A837" s="223" t="s">
        <v>213</v>
      </c>
      <c r="B837" s="223" t="s">
        <v>214</v>
      </c>
      <c r="C837" s="223" t="s">
        <v>215</v>
      </c>
      <c r="D837" s="223" t="s">
        <v>14</v>
      </c>
      <c r="E837" s="223" t="s">
        <v>665</v>
      </c>
      <c r="F837" s="223" t="s">
        <v>1156</v>
      </c>
      <c r="G837" s="224">
        <v>1.6284346599999999</v>
      </c>
    </row>
    <row r="838" spans="1:7">
      <c r="A838" s="223" t="s">
        <v>213</v>
      </c>
      <c r="B838" s="223" t="s">
        <v>214</v>
      </c>
      <c r="C838" s="223" t="s">
        <v>215</v>
      </c>
      <c r="D838" s="223" t="s">
        <v>14</v>
      </c>
      <c r="E838" s="223" t="s">
        <v>665</v>
      </c>
      <c r="F838" s="223" t="s">
        <v>1157</v>
      </c>
      <c r="G838" s="224">
        <v>1.6284346599999999</v>
      </c>
    </row>
    <row r="839" spans="1:7">
      <c r="A839" s="223" t="s">
        <v>213</v>
      </c>
      <c r="B839" s="223" t="s">
        <v>214</v>
      </c>
      <c r="C839" s="223" t="s">
        <v>215</v>
      </c>
      <c r="D839" s="223" t="s">
        <v>14</v>
      </c>
      <c r="E839" s="223" t="s">
        <v>665</v>
      </c>
      <c r="F839" s="223" t="s">
        <v>1158</v>
      </c>
      <c r="G839" s="224">
        <v>1.62959349</v>
      </c>
    </row>
    <row r="840" spans="1:7">
      <c r="A840" s="223" t="s">
        <v>213</v>
      </c>
      <c r="B840" s="223" t="s">
        <v>214</v>
      </c>
      <c r="C840" s="223" t="s">
        <v>215</v>
      </c>
      <c r="D840" s="223" t="s">
        <v>14</v>
      </c>
      <c r="E840" s="223" t="s">
        <v>665</v>
      </c>
      <c r="F840" s="223" t="s">
        <v>1159</v>
      </c>
      <c r="G840" s="224">
        <v>0.97791402999999999</v>
      </c>
    </row>
    <row r="841" spans="1:7">
      <c r="A841" s="223" t="s">
        <v>213</v>
      </c>
      <c r="B841" s="223" t="s">
        <v>214</v>
      </c>
      <c r="C841" s="223" t="s">
        <v>215</v>
      </c>
      <c r="D841" s="223" t="s">
        <v>14</v>
      </c>
      <c r="E841" s="223" t="s">
        <v>665</v>
      </c>
      <c r="F841" s="223" t="s">
        <v>1160</v>
      </c>
      <c r="G841" s="224">
        <v>0.97775608999999997</v>
      </c>
    </row>
    <row r="842" spans="1:7">
      <c r="A842" s="223" t="s">
        <v>213</v>
      </c>
      <c r="B842" s="223" t="s">
        <v>214</v>
      </c>
      <c r="C842" s="223" t="s">
        <v>215</v>
      </c>
      <c r="D842" s="223" t="s">
        <v>14</v>
      </c>
      <c r="E842" s="223" t="s">
        <v>665</v>
      </c>
      <c r="F842" s="223" t="s">
        <v>1161</v>
      </c>
      <c r="G842" s="224">
        <v>1.3038853699999999</v>
      </c>
    </row>
    <row r="843" spans="1:7">
      <c r="A843" s="223" t="s">
        <v>213</v>
      </c>
      <c r="B843" s="223" t="s">
        <v>214</v>
      </c>
      <c r="C843" s="223" t="s">
        <v>215</v>
      </c>
      <c r="D843" s="223" t="s">
        <v>14</v>
      </c>
      <c r="E843" s="223" t="s">
        <v>665</v>
      </c>
      <c r="F843" s="223" t="s">
        <v>1162</v>
      </c>
      <c r="G843" s="224">
        <v>0.97791402999999999</v>
      </c>
    </row>
    <row r="844" spans="1:7">
      <c r="A844" s="223" t="s">
        <v>213</v>
      </c>
      <c r="B844" s="223" t="s">
        <v>214</v>
      </c>
      <c r="C844" s="223" t="s">
        <v>215</v>
      </c>
      <c r="D844" s="223" t="s">
        <v>14</v>
      </c>
      <c r="E844" s="223" t="s">
        <v>665</v>
      </c>
      <c r="F844" s="223" t="s">
        <v>1163</v>
      </c>
      <c r="G844" s="224">
        <v>0.97775608999999997</v>
      </c>
    </row>
    <row r="845" spans="1:7">
      <c r="A845" s="223" t="s">
        <v>213</v>
      </c>
      <c r="B845" s="223" t="s">
        <v>214</v>
      </c>
      <c r="C845" s="223" t="s">
        <v>215</v>
      </c>
      <c r="D845" s="223" t="s">
        <v>14</v>
      </c>
      <c r="E845" s="223" t="s">
        <v>665</v>
      </c>
      <c r="F845" s="223" t="s">
        <v>1164</v>
      </c>
      <c r="G845" s="224">
        <v>162.87475151999999</v>
      </c>
    </row>
    <row r="846" spans="1:7">
      <c r="A846" s="223" t="s">
        <v>213</v>
      </c>
      <c r="B846" s="223" t="s">
        <v>214</v>
      </c>
      <c r="C846" s="223" t="s">
        <v>215</v>
      </c>
      <c r="D846" s="223" t="s">
        <v>14</v>
      </c>
      <c r="E846" s="223" t="s">
        <v>665</v>
      </c>
      <c r="F846" s="223" t="s">
        <v>1165</v>
      </c>
      <c r="G846" s="224">
        <v>0.97791402999999999</v>
      </c>
    </row>
    <row r="847" spans="1:7">
      <c r="A847" s="223" t="s">
        <v>213</v>
      </c>
      <c r="B847" s="223" t="s">
        <v>214</v>
      </c>
      <c r="C847" s="223" t="s">
        <v>215</v>
      </c>
      <c r="D847" s="223" t="s">
        <v>14</v>
      </c>
      <c r="E847" s="223" t="s">
        <v>665</v>
      </c>
      <c r="F847" s="223" t="s">
        <v>1166</v>
      </c>
      <c r="G847" s="224">
        <v>0.97791402999999999</v>
      </c>
    </row>
    <row r="848" spans="1:7">
      <c r="A848" s="223" t="s">
        <v>213</v>
      </c>
      <c r="B848" s="223" t="s">
        <v>214</v>
      </c>
      <c r="C848" s="223" t="s">
        <v>215</v>
      </c>
      <c r="D848" s="223" t="s">
        <v>14</v>
      </c>
      <c r="E848" s="223" t="s">
        <v>665</v>
      </c>
      <c r="F848" s="223" t="s">
        <v>1167</v>
      </c>
      <c r="G848" s="224">
        <v>3.2597134400000001</v>
      </c>
    </row>
    <row r="849" spans="1:7">
      <c r="A849" s="223" t="s">
        <v>213</v>
      </c>
      <c r="B849" s="223" t="s">
        <v>214</v>
      </c>
      <c r="C849" s="223" t="s">
        <v>215</v>
      </c>
      <c r="D849" s="223" t="s">
        <v>14</v>
      </c>
      <c r="E849" s="223" t="s">
        <v>665</v>
      </c>
      <c r="F849" s="223" t="s">
        <v>1168</v>
      </c>
      <c r="G849" s="224">
        <v>9.7706079700000004</v>
      </c>
    </row>
    <row r="850" spans="1:7">
      <c r="A850" s="223" t="s">
        <v>213</v>
      </c>
      <c r="B850" s="223" t="s">
        <v>214</v>
      </c>
      <c r="C850" s="223" t="s">
        <v>215</v>
      </c>
      <c r="D850" s="223" t="s">
        <v>14</v>
      </c>
      <c r="E850" s="223" t="s">
        <v>665</v>
      </c>
      <c r="F850" s="223" t="s">
        <v>1169</v>
      </c>
      <c r="G850" s="224">
        <v>1.62985672</v>
      </c>
    </row>
    <row r="851" spans="1:7">
      <c r="A851" s="223" t="s">
        <v>213</v>
      </c>
      <c r="B851" s="223" t="s">
        <v>214</v>
      </c>
      <c r="C851" s="223" t="s">
        <v>215</v>
      </c>
      <c r="D851" s="223" t="s">
        <v>14</v>
      </c>
      <c r="E851" s="223" t="s">
        <v>665</v>
      </c>
      <c r="F851" s="223" t="s">
        <v>1170</v>
      </c>
      <c r="G851" s="224">
        <v>0.99745755000000003</v>
      </c>
    </row>
    <row r="852" spans="1:7">
      <c r="A852" s="223" t="s">
        <v>213</v>
      </c>
      <c r="B852" s="223" t="s">
        <v>214</v>
      </c>
      <c r="C852" s="223" t="s">
        <v>215</v>
      </c>
      <c r="D852" s="223" t="s">
        <v>14</v>
      </c>
      <c r="E852" s="223" t="s">
        <v>665</v>
      </c>
      <c r="F852" s="223" t="s">
        <v>1171</v>
      </c>
      <c r="G852" s="224">
        <v>26.07770755</v>
      </c>
    </row>
    <row r="853" spans="1:7">
      <c r="A853" s="223" t="s">
        <v>213</v>
      </c>
      <c r="B853" s="223" t="s">
        <v>214</v>
      </c>
      <c r="C853" s="223" t="s">
        <v>215</v>
      </c>
      <c r="D853" s="223" t="s">
        <v>14</v>
      </c>
      <c r="E853" s="223" t="s">
        <v>665</v>
      </c>
      <c r="F853" s="223" t="s">
        <v>1172</v>
      </c>
      <c r="G853" s="224">
        <v>9.7706079700000004</v>
      </c>
    </row>
    <row r="854" spans="1:7">
      <c r="A854" s="223" t="s">
        <v>213</v>
      </c>
      <c r="B854" s="223" t="s">
        <v>214</v>
      </c>
      <c r="C854" s="223" t="s">
        <v>215</v>
      </c>
      <c r="D854" s="223" t="s">
        <v>14</v>
      </c>
      <c r="E854" s="223" t="s">
        <v>665</v>
      </c>
      <c r="F854" s="223" t="s">
        <v>1173</v>
      </c>
      <c r="G854" s="224">
        <v>3.2597134400000001</v>
      </c>
    </row>
    <row r="855" spans="1:7">
      <c r="A855" s="223" t="s">
        <v>213</v>
      </c>
      <c r="B855" s="223" t="s">
        <v>214</v>
      </c>
      <c r="C855" s="223" t="s">
        <v>215</v>
      </c>
      <c r="D855" s="223" t="s">
        <v>14</v>
      </c>
      <c r="E855" s="223" t="s">
        <v>665</v>
      </c>
      <c r="F855" s="223" t="s">
        <v>1174</v>
      </c>
      <c r="G855" s="224">
        <v>0.97706079000000001</v>
      </c>
    </row>
    <row r="856" spans="1:7">
      <c r="A856" s="223" t="s">
        <v>213</v>
      </c>
      <c r="B856" s="223" t="s">
        <v>214</v>
      </c>
      <c r="C856" s="223" t="s">
        <v>215</v>
      </c>
      <c r="D856" s="223" t="s">
        <v>14</v>
      </c>
      <c r="E856" s="223" t="s">
        <v>665</v>
      </c>
      <c r="F856" s="223" t="s">
        <v>1175</v>
      </c>
      <c r="G856" s="224">
        <v>0.97791402999999999</v>
      </c>
    </row>
    <row r="857" spans="1:7">
      <c r="A857" s="223" t="s">
        <v>213</v>
      </c>
      <c r="B857" s="223" t="s">
        <v>214</v>
      </c>
      <c r="C857" s="223" t="s">
        <v>215</v>
      </c>
      <c r="D857" s="223" t="s">
        <v>14</v>
      </c>
      <c r="E857" s="223" t="s">
        <v>665</v>
      </c>
      <c r="F857" s="223" t="s">
        <v>1176</v>
      </c>
      <c r="G857" s="224">
        <v>0.97706079000000001</v>
      </c>
    </row>
    <row r="858" spans="1:7">
      <c r="A858" s="223" t="s">
        <v>213</v>
      </c>
      <c r="B858" s="223" t="s">
        <v>214</v>
      </c>
      <c r="C858" s="223" t="s">
        <v>215</v>
      </c>
      <c r="D858" s="223" t="s">
        <v>14</v>
      </c>
      <c r="E858" s="223" t="s">
        <v>665</v>
      </c>
      <c r="F858" s="223" t="s">
        <v>1177</v>
      </c>
      <c r="G858" s="224">
        <v>0.97791402999999999</v>
      </c>
    </row>
    <row r="859" spans="1:7">
      <c r="A859" s="223" t="s">
        <v>213</v>
      </c>
      <c r="B859" s="223" t="s">
        <v>214</v>
      </c>
      <c r="C859" s="223" t="s">
        <v>215</v>
      </c>
      <c r="D859" s="223" t="s">
        <v>14</v>
      </c>
      <c r="E859" s="223" t="s">
        <v>665</v>
      </c>
      <c r="F859" s="223" t="s">
        <v>1178</v>
      </c>
      <c r="G859" s="224">
        <v>0.97791402999999999</v>
      </c>
    </row>
    <row r="860" spans="1:7">
      <c r="A860" s="223" t="s">
        <v>213</v>
      </c>
      <c r="B860" s="223" t="s">
        <v>214</v>
      </c>
      <c r="C860" s="223" t="s">
        <v>215</v>
      </c>
      <c r="D860" s="223" t="s">
        <v>14</v>
      </c>
      <c r="E860" s="223" t="s">
        <v>665</v>
      </c>
      <c r="F860" s="223" t="s">
        <v>1179</v>
      </c>
      <c r="G860" s="224">
        <v>2.6061907500000001</v>
      </c>
    </row>
    <row r="861" spans="1:7">
      <c r="A861" s="223" t="s">
        <v>213</v>
      </c>
      <c r="B861" s="223" t="s">
        <v>214</v>
      </c>
      <c r="C861" s="223" t="s">
        <v>215</v>
      </c>
      <c r="D861" s="223" t="s">
        <v>14</v>
      </c>
      <c r="E861" s="223" t="s">
        <v>665</v>
      </c>
      <c r="F861" s="223" t="s">
        <v>1180</v>
      </c>
      <c r="G861" s="224">
        <v>0.97775608999999997</v>
      </c>
    </row>
    <row r="862" spans="1:7">
      <c r="A862" s="223" t="s">
        <v>213</v>
      </c>
      <c r="B862" s="223" t="s">
        <v>214</v>
      </c>
      <c r="C862" s="223" t="s">
        <v>215</v>
      </c>
      <c r="D862" s="223" t="s">
        <v>14</v>
      </c>
      <c r="E862" s="223" t="s">
        <v>665</v>
      </c>
      <c r="F862" s="223" t="s">
        <v>1181</v>
      </c>
      <c r="G862" s="224">
        <v>3.2597134400000001</v>
      </c>
    </row>
    <row r="863" spans="1:7">
      <c r="A863" s="223" t="s">
        <v>213</v>
      </c>
      <c r="B863" s="223" t="s">
        <v>214</v>
      </c>
      <c r="C863" s="223" t="s">
        <v>215</v>
      </c>
      <c r="D863" s="223" t="s">
        <v>14</v>
      </c>
      <c r="E863" s="223" t="s">
        <v>665</v>
      </c>
      <c r="F863" s="223" t="s">
        <v>1182</v>
      </c>
      <c r="G863" s="224">
        <v>0.97706079000000001</v>
      </c>
    </row>
    <row r="864" spans="1:7">
      <c r="A864" s="223" t="s">
        <v>213</v>
      </c>
      <c r="B864" s="223" t="s">
        <v>214</v>
      </c>
      <c r="C864" s="223" t="s">
        <v>215</v>
      </c>
      <c r="D864" s="223" t="s">
        <v>14</v>
      </c>
      <c r="E864" s="223" t="s">
        <v>665</v>
      </c>
      <c r="F864" s="223" t="s">
        <v>1183</v>
      </c>
      <c r="G864" s="224">
        <v>1.6284340000000001E-2</v>
      </c>
    </row>
    <row r="865" spans="1:7">
      <c r="A865" s="223" t="s">
        <v>213</v>
      </c>
      <c r="B865" s="223" t="s">
        <v>214</v>
      </c>
      <c r="C865" s="223" t="s">
        <v>215</v>
      </c>
      <c r="D865" s="223" t="s">
        <v>14</v>
      </c>
      <c r="E865" s="223" t="s">
        <v>665</v>
      </c>
      <c r="F865" s="223" t="s">
        <v>1184</v>
      </c>
      <c r="G865" s="224">
        <v>0.97791402999999999</v>
      </c>
    </row>
    <row r="866" spans="1:7">
      <c r="A866" s="223" t="s">
        <v>213</v>
      </c>
      <c r="B866" s="223" t="s">
        <v>214</v>
      </c>
      <c r="C866" s="223" t="s">
        <v>215</v>
      </c>
      <c r="D866" s="223" t="s">
        <v>14</v>
      </c>
      <c r="E866" s="223" t="s">
        <v>665</v>
      </c>
      <c r="F866" s="223" t="s">
        <v>1185</v>
      </c>
      <c r="G866" s="224">
        <v>1.14087337</v>
      </c>
    </row>
    <row r="867" spans="1:7">
      <c r="A867" s="223" t="s">
        <v>213</v>
      </c>
      <c r="B867" s="223" t="s">
        <v>214</v>
      </c>
      <c r="C867" s="223" t="s">
        <v>215</v>
      </c>
      <c r="D867" s="223" t="s">
        <v>14</v>
      </c>
      <c r="E867" s="223" t="s">
        <v>665</v>
      </c>
      <c r="F867" s="223" t="s">
        <v>1186</v>
      </c>
      <c r="G867" s="224">
        <v>0.97791402999999999</v>
      </c>
    </row>
    <row r="868" spans="1:7">
      <c r="A868" s="223" t="s">
        <v>213</v>
      </c>
      <c r="B868" s="223" t="s">
        <v>214</v>
      </c>
      <c r="C868" s="223" t="s">
        <v>215</v>
      </c>
      <c r="D868" s="223" t="s">
        <v>14</v>
      </c>
      <c r="E868" s="223" t="s">
        <v>665</v>
      </c>
      <c r="F868" s="223" t="s">
        <v>1187</v>
      </c>
      <c r="G868" s="224">
        <v>0.97775608999999997</v>
      </c>
    </row>
    <row r="869" spans="1:7">
      <c r="A869" s="223" t="s">
        <v>213</v>
      </c>
      <c r="B869" s="223" t="s">
        <v>214</v>
      </c>
      <c r="C869" s="223" t="s">
        <v>215</v>
      </c>
      <c r="D869" s="223" t="s">
        <v>14</v>
      </c>
      <c r="E869" s="223" t="s">
        <v>665</v>
      </c>
      <c r="F869" s="223" t="s">
        <v>1188</v>
      </c>
      <c r="G869" s="224">
        <v>0.97706079000000001</v>
      </c>
    </row>
    <row r="870" spans="1:7">
      <c r="A870" s="223" t="s">
        <v>213</v>
      </c>
      <c r="B870" s="223" t="s">
        <v>214</v>
      </c>
      <c r="C870" s="223" t="s">
        <v>215</v>
      </c>
      <c r="D870" s="223" t="s">
        <v>14</v>
      </c>
      <c r="E870" s="223" t="s">
        <v>665</v>
      </c>
      <c r="F870" s="223" t="s">
        <v>1189</v>
      </c>
      <c r="G870" s="224">
        <v>0.97775608999999997</v>
      </c>
    </row>
    <row r="871" spans="1:7">
      <c r="A871" s="223" t="s">
        <v>213</v>
      </c>
      <c r="B871" s="223" t="s">
        <v>214</v>
      </c>
      <c r="C871" s="223" t="s">
        <v>215</v>
      </c>
      <c r="D871" s="223" t="s">
        <v>14</v>
      </c>
      <c r="E871" s="223" t="s">
        <v>665</v>
      </c>
      <c r="F871" s="223" t="s">
        <v>1190</v>
      </c>
      <c r="G871" s="224">
        <v>0.97775608999999997</v>
      </c>
    </row>
    <row r="872" spans="1:7">
      <c r="A872" s="223" t="s">
        <v>213</v>
      </c>
      <c r="B872" s="223" t="s">
        <v>214</v>
      </c>
      <c r="C872" s="223" t="s">
        <v>215</v>
      </c>
      <c r="D872" s="223" t="s">
        <v>14</v>
      </c>
      <c r="E872" s="223" t="s">
        <v>665</v>
      </c>
      <c r="F872" s="223" t="s">
        <v>1191</v>
      </c>
      <c r="G872" s="224">
        <v>0.97791402999999999</v>
      </c>
    </row>
    <row r="873" spans="1:7">
      <c r="A873" s="223" t="s">
        <v>213</v>
      </c>
      <c r="B873" s="223" t="s">
        <v>214</v>
      </c>
      <c r="C873" s="223" t="s">
        <v>215</v>
      </c>
      <c r="D873" s="223" t="s">
        <v>14</v>
      </c>
      <c r="E873" s="223" t="s">
        <v>665</v>
      </c>
      <c r="F873" s="223" t="s">
        <v>1192</v>
      </c>
      <c r="G873" s="224">
        <v>0.97706079000000001</v>
      </c>
    </row>
    <row r="874" spans="1:7">
      <c r="A874" s="223" t="s">
        <v>213</v>
      </c>
      <c r="B874" s="223" t="s">
        <v>214</v>
      </c>
      <c r="C874" s="223" t="s">
        <v>215</v>
      </c>
      <c r="D874" s="223" t="s">
        <v>14</v>
      </c>
      <c r="E874" s="223" t="s">
        <v>665</v>
      </c>
      <c r="F874" s="223" t="s">
        <v>1193</v>
      </c>
      <c r="G874" s="224">
        <v>0.97775608999999997</v>
      </c>
    </row>
    <row r="875" spans="1:7">
      <c r="A875" s="223" t="s">
        <v>213</v>
      </c>
      <c r="B875" s="223" t="s">
        <v>214</v>
      </c>
      <c r="C875" s="223" t="s">
        <v>215</v>
      </c>
      <c r="D875" s="223" t="s">
        <v>14</v>
      </c>
      <c r="E875" s="223" t="s">
        <v>665</v>
      </c>
      <c r="F875" s="223" t="s">
        <v>1194</v>
      </c>
      <c r="G875" s="224">
        <v>0.97775608999999997</v>
      </c>
    </row>
    <row r="876" spans="1:7">
      <c r="A876" s="223" t="s">
        <v>213</v>
      </c>
      <c r="B876" s="223" t="s">
        <v>214</v>
      </c>
      <c r="C876" s="223" t="s">
        <v>215</v>
      </c>
      <c r="D876" s="223" t="s">
        <v>14</v>
      </c>
      <c r="E876" s="223" t="s">
        <v>665</v>
      </c>
      <c r="F876" s="223" t="s">
        <v>1195</v>
      </c>
      <c r="G876" s="224">
        <v>0.97775608999999997</v>
      </c>
    </row>
    <row r="877" spans="1:7">
      <c r="A877" s="223" t="s">
        <v>213</v>
      </c>
      <c r="B877" s="223" t="s">
        <v>214</v>
      </c>
      <c r="C877" s="223" t="s">
        <v>215</v>
      </c>
      <c r="D877" s="223" t="s">
        <v>14</v>
      </c>
      <c r="E877" s="223" t="s">
        <v>665</v>
      </c>
      <c r="F877" s="223" t="s">
        <v>1196</v>
      </c>
      <c r="G877" s="224">
        <v>0.97775608999999997</v>
      </c>
    </row>
    <row r="878" spans="1:7">
      <c r="A878" s="223" t="s">
        <v>213</v>
      </c>
      <c r="B878" s="223" t="s">
        <v>214</v>
      </c>
      <c r="C878" s="223" t="s">
        <v>215</v>
      </c>
      <c r="D878" s="223" t="s">
        <v>14</v>
      </c>
      <c r="E878" s="223" t="s">
        <v>665</v>
      </c>
      <c r="F878" s="223" t="s">
        <v>1197</v>
      </c>
      <c r="G878" s="224">
        <v>0.97775608999999997</v>
      </c>
    </row>
    <row r="879" spans="1:7">
      <c r="A879" s="223" t="s">
        <v>213</v>
      </c>
      <c r="B879" s="223" t="s">
        <v>214</v>
      </c>
      <c r="C879" s="223" t="s">
        <v>215</v>
      </c>
      <c r="D879" s="223" t="s">
        <v>14</v>
      </c>
      <c r="E879" s="223" t="s">
        <v>665</v>
      </c>
      <c r="F879" s="223" t="s">
        <v>1198</v>
      </c>
      <c r="G879" s="224">
        <v>0.97775608999999997</v>
      </c>
    </row>
    <row r="880" spans="1:7">
      <c r="A880" s="223" t="s">
        <v>213</v>
      </c>
      <c r="B880" s="223" t="s">
        <v>214</v>
      </c>
      <c r="C880" s="223" t="s">
        <v>215</v>
      </c>
      <c r="D880" s="223" t="s">
        <v>14</v>
      </c>
      <c r="E880" s="223" t="s">
        <v>665</v>
      </c>
      <c r="F880" s="223" t="s">
        <v>1199</v>
      </c>
      <c r="G880" s="224">
        <v>1.9555121900000001</v>
      </c>
    </row>
    <row r="881" spans="1:7">
      <c r="A881" s="223" t="s">
        <v>213</v>
      </c>
      <c r="B881" s="223" t="s">
        <v>214</v>
      </c>
      <c r="C881" s="223" t="s">
        <v>215</v>
      </c>
      <c r="D881" s="223" t="s">
        <v>14</v>
      </c>
      <c r="E881" s="223" t="s">
        <v>665</v>
      </c>
      <c r="F881" s="223" t="s">
        <v>1200</v>
      </c>
      <c r="G881" s="224">
        <v>0.97775608999999997</v>
      </c>
    </row>
    <row r="882" spans="1:7">
      <c r="A882" s="223" t="s">
        <v>213</v>
      </c>
      <c r="B882" s="223" t="s">
        <v>214</v>
      </c>
      <c r="C882" s="223" t="s">
        <v>215</v>
      </c>
      <c r="D882" s="223" t="s">
        <v>14</v>
      </c>
      <c r="E882" s="223" t="s">
        <v>665</v>
      </c>
      <c r="F882" s="223" t="s">
        <v>1201</v>
      </c>
      <c r="G882" s="224">
        <v>0.97775608999999997</v>
      </c>
    </row>
    <row r="883" spans="1:7">
      <c r="A883" s="223" t="s">
        <v>213</v>
      </c>
      <c r="B883" s="223" t="s">
        <v>214</v>
      </c>
      <c r="C883" s="223" t="s">
        <v>215</v>
      </c>
      <c r="D883" s="223" t="s">
        <v>14</v>
      </c>
      <c r="E883" s="223" t="s">
        <v>665</v>
      </c>
      <c r="F883" s="223" t="s">
        <v>1202</v>
      </c>
      <c r="G883" s="224">
        <v>0.97775608999999997</v>
      </c>
    </row>
    <row r="884" spans="1:7">
      <c r="A884" s="223" t="s">
        <v>213</v>
      </c>
      <c r="B884" s="223" t="s">
        <v>214</v>
      </c>
      <c r="C884" s="223" t="s">
        <v>215</v>
      </c>
      <c r="D884" s="223" t="s">
        <v>14</v>
      </c>
      <c r="E884" s="223" t="s">
        <v>665</v>
      </c>
      <c r="F884" s="223" t="s">
        <v>1203</v>
      </c>
      <c r="G884" s="224">
        <v>1.62959349</v>
      </c>
    </row>
    <row r="885" spans="1:7">
      <c r="A885" s="223" t="s">
        <v>213</v>
      </c>
      <c r="B885" s="223" t="s">
        <v>214</v>
      </c>
      <c r="C885" s="223" t="s">
        <v>215</v>
      </c>
      <c r="D885" s="223" t="s">
        <v>14</v>
      </c>
      <c r="E885" s="223" t="s">
        <v>665</v>
      </c>
      <c r="F885" s="223" t="s">
        <v>1204</v>
      </c>
      <c r="G885" s="224">
        <v>1.62959349</v>
      </c>
    </row>
    <row r="886" spans="1:7">
      <c r="A886" s="223" t="s">
        <v>213</v>
      </c>
      <c r="B886" s="223" t="s">
        <v>214</v>
      </c>
      <c r="C886" s="223" t="s">
        <v>215</v>
      </c>
      <c r="D886" s="223" t="s">
        <v>14</v>
      </c>
      <c r="E886" s="223" t="s">
        <v>665</v>
      </c>
      <c r="F886" s="223" t="s">
        <v>1205</v>
      </c>
      <c r="G886" s="224">
        <v>0.97775608999999997</v>
      </c>
    </row>
    <row r="887" spans="1:7">
      <c r="A887" s="223" t="s">
        <v>213</v>
      </c>
      <c r="B887" s="223" t="s">
        <v>214</v>
      </c>
      <c r="C887" s="223" t="s">
        <v>215</v>
      </c>
      <c r="D887" s="223" t="s">
        <v>14</v>
      </c>
      <c r="E887" s="223" t="s">
        <v>665</v>
      </c>
      <c r="F887" s="223" t="s">
        <v>1206</v>
      </c>
      <c r="G887" s="224">
        <v>0.97775608999999997</v>
      </c>
    </row>
    <row r="888" spans="1:7">
      <c r="A888" s="223" t="s">
        <v>213</v>
      </c>
      <c r="B888" s="223" t="s">
        <v>214</v>
      </c>
      <c r="C888" s="223" t="s">
        <v>215</v>
      </c>
      <c r="D888" s="223" t="s">
        <v>14</v>
      </c>
      <c r="E888" s="223" t="s">
        <v>665</v>
      </c>
      <c r="F888" s="223" t="s">
        <v>1207</v>
      </c>
      <c r="G888" s="224">
        <v>0.97775608999999997</v>
      </c>
    </row>
    <row r="889" spans="1:7">
      <c r="A889" s="223" t="s">
        <v>213</v>
      </c>
      <c r="B889" s="223" t="s">
        <v>214</v>
      </c>
      <c r="C889" s="223" t="s">
        <v>215</v>
      </c>
      <c r="D889" s="223" t="s">
        <v>14</v>
      </c>
      <c r="E889" s="223" t="s">
        <v>665</v>
      </c>
      <c r="F889" s="223" t="s">
        <v>1208</v>
      </c>
      <c r="G889" s="224">
        <v>0.97706079000000001</v>
      </c>
    </row>
    <row r="890" spans="1:7">
      <c r="A890" s="223" t="s">
        <v>213</v>
      </c>
      <c r="B890" s="223" t="s">
        <v>214</v>
      </c>
      <c r="C890" s="223" t="s">
        <v>215</v>
      </c>
      <c r="D890" s="223" t="s">
        <v>14</v>
      </c>
      <c r="E890" s="223" t="s">
        <v>665</v>
      </c>
      <c r="F890" s="223" t="s">
        <v>1209</v>
      </c>
      <c r="G890" s="224">
        <v>1.13990426</v>
      </c>
    </row>
    <row r="891" spans="1:7">
      <c r="A891" s="223" t="s">
        <v>213</v>
      </c>
      <c r="B891" s="223" t="s">
        <v>214</v>
      </c>
      <c r="C891" s="223" t="s">
        <v>215</v>
      </c>
      <c r="D891" s="223" t="s">
        <v>14</v>
      </c>
      <c r="E891" s="223" t="s">
        <v>665</v>
      </c>
      <c r="F891" s="223" t="s">
        <v>1210</v>
      </c>
      <c r="G891" s="224">
        <v>0.97706079000000001</v>
      </c>
    </row>
    <row r="892" spans="1:7">
      <c r="A892" s="223" t="s">
        <v>213</v>
      </c>
      <c r="B892" s="223" t="s">
        <v>214</v>
      </c>
      <c r="C892" s="223" t="s">
        <v>215</v>
      </c>
      <c r="D892" s="223" t="s">
        <v>14</v>
      </c>
      <c r="E892" s="223" t="s">
        <v>665</v>
      </c>
      <c r="F892" s="223" t="s">
        <v>1211</v>
      </c>
      <c r="G892" s="224">
        <v>0.97706079000000001</v>
      </c>
    </row>
    <row r="893" spans="1:7">
      <c r="A893" s="223" t="s">
        <v>213</v>
      </c>
      <c r="B893" s="223" t="s">
        <v>214</v>
      </c>
      <c r="C893" s="223" t="s">
        <v>215</v>
      </c>
      <c r="D893" s="223" t="s">
        <v>14</v>
      </c>
      <c r="E893" s="223" t="s">
        <v>665</v>
      </c>
      <c r="F893" s="223" t="s">
        <v>1212</v>
      </c>
      <c r="G893" s="224">
        <v>3.2568693199999998</v>
      </c>
    </row>
    <row r="894" spans="1:7">
      <c r="A894" s="223" t="s">
        <v>213</v>
      </c>
      <c r="B894" s="223" t="s">
        <v>214</v>
      </c>
      <c r="C894" s="223" t="s">
        <v>215</v>
      </c>
      <c r="D894" s="223" t="s">
        <v>14</v>
      </c>
      <c r="E894" s="223" t="s">
        <v>665</v>
      </c>
      <c r="F894" s="223" t="s">
        <v>1213</v>
      </c>
      <c r="G894" s="224">
        <v>0.97706079000000001</v>
      </c>
    </row>
    <row r="895" spans="1:7">
      <c r="A895" s="223" t="s">
        <v>213</v>
      </c>
      <c r="B895" s="223" t="s">
        <v>214</v>
      </c>
      <c r="C895" s="223" t="s">
        <v>215</v>
      </c>
      <c r="D895" s="223" t="s">
        <v>14</v>
      </c>
      <c r="E895" s="223" t="s">
        <v>665</v>
      </c>
      <c r="F895" s="223" t="s">
        <v>1214</v>
      </c>
      <c r="G895" s="224">
        <v>0.97706079000000001</v>
      </c>
    </row>
    <row r="896" spans="1:7">
      <c r="A896" s="223" t="s">
        <v>213</v>
      </c>
      <c r="B896" s="223" t="s">
        <v>214</v>
      </c>
      <c r="C896" s="223" t="s">
        <v>215</v>
      </c>
      <c r="D896" s="223" t="s">
        <v>14</v>
      </c>
      <c r="E896" s="223" t="s">
        <v>665</v>
      </c>
      <c r="F896" s="223" t="s">
        <v>1215</v>
      </c>
      <c r="G896" s="224">
        <v>0.97775608999999997</v>
      </c>
    </row>
    <row r="897" spans="1:7">
      <c r="A897" s="223" t="s">
        <v>213</v>
      </c>
      <c r="B897" s="223" t="s">
        <v>214</v>
      </c>
      <c r="C897" s="223" t="s">
        <v>215</v>
      </c>
      <c r="D897" s="223" t="s">
        <v>14</v>
      </c>
      <c r="E897" s="223" t="s">
        <v>665</v>
      </c>
      <c r="F897" s="223" t="s">
        <v>1216</v>
      </c>
      <c r="G897" s="224">
        <v>0.97775608999999997</v>
      </c>
    </row>
    <row r="898" spans="1:7">
      <c r="A898" s="223" t="s">
        <v>213</v>
      </c>
      <c r="B898" s="223" t="s">
        <v>214</v>
      </c>
      <c r="C898" s="223" t="s">
        <v>215</v>
      </c>
      <c r="D898" s="223" t="s">
        <v>14</v>
      </c>
      <c r="E898" s="223" t="s">
        <v>665</v>
      </c>
      <c r="F898" s="223" t="s">
        <v>1217</v>
      </c>
      <c r="G898" s="224">
        <v>1.79852368</v>
      </c>
    </row>
    <row r="899" spans="1:7">
      <c r="A899" s="223" t="s">
        <v>213</v>
      </c>
      <c r="B899" s="223" t="s">
        <v>214</v>
      </c>
      <c r="C899" s="223" t="s">
        <v>215</v>
      </c>
      <c r="D899" s="223" t="s">
        <v>14</v>
      </c>
      <c r="E899" s="223" t="s">
        <v>665</v>
      </c>
      <c r="F899" s="223" t="s">
        <v>1218</v>
      </c>
      <c r="G899" s="224">
        <v>0.97775608999999997</v>
      </c>
    </row>
    <row r="900" spans="1:7">
      <c r="A900" s="223" t="s">
        <v>213</v>
      </c>
      <c r="B900" s="223" t="s">
        <v>214</v>
      </c>
      <c r="C900" s="223" t="s">
        <v>215</v>
      </c>
      <c r="D900" s="223" t="s">
        <v>14</v>
      </c>
      <c r="E900" s="223" t="s">
        <v>665</v>
      </c>
      <c r="F900" s="223" t="s">
        <v>1219</v>
      </c>
      <c r="G900" s="224">
        <v>0.97706079000000001</v>
      </c>
    </row>
    <row r="901" spans="1:7">
      <c r="A901" s="223" t="s">
        <v>213</v>
      </c>
      <c r="B901" s="223" t="s">
        <v>214</v>
      </c>
      <c r="C901" s="223" t="s">
        <v>215</v>
      </c>
      <c r="D901" s="223" t="s">
        <v>14</v>
      </c>
      <c r="E901" s="223" t="s">
        <v>665</v>
      </c>
      <c r="F901" s="223" t="s">
        <v>1220</v>
      </c>
      <c r="G901" s="224">
        <v>0.97706079000000001</v>
      </c>
    </row>
    <row r="902" spans="1:7">
      <c r="A902" s="223" t="s">
        <v>213</v>
      </c>
      <c r="B902" s="223" t="s">
        <v>214</v>
      </c>
      <c r="C902" s="223" t="s">
        <v>215</v>
      </c>
      <c r="D902" s="223" t="s">
        <v>14</v>
      </c>
      <c r="E902" s="223" t="s">
        <v>665</v>
      </c>
      <c r="F902" s="223" t="s">
        <v>1221</v>
      </c>
      <c r="G902" s="224">
        <v>6.5137386399999997</v>
      </c>
    </row>
    <row r="903" spans="1:7">
      <c r="A903" s="223" t="s">
        <v>213</v>
      </c>
      <c r="B903" s="223" t="s">
        <v>214</v>
      </c>
      <c r="C903" s="223" t="s">
        <v>215</v>
      </c>
      <c r="D903" s="223" t="s">
        <v>14</v>
      </c>
      <c r="E903" s="223" t="s">
        <v>665</v>
      </c>
      <c r="F903" s="223" t="s">
        <v>1222</v>
      </c>
      <c r="G903" s="224">
        <v>10.259138370000001</v>
      </c>
    </row>
    <row r="904" spans="1:7">
      <c r="A904" s="223" t="s">
        <v>213</v>
      </c>
      <c r="B904" s="223" t="s">
        <v>214</v>
      </c>
      <c r="C904" s="223" t="s">
        <v>215</v>
      </c>
      <c r="D904" s="223" t="s">
        <v>14</v>
      </c>
      <c r="E904" s="223" t="s">
        <v>665</v>
      </c>
      <c r="F904" s="223" t="s">
        <v>1223</v>
      </c>
      <c r="G904" s="224">
        <v>0.97706079000000001</v>
      </c>
    </row>
    <row r="905" spans="1:7">
      <c r="A905" s="223" t="s">
        <v>213</v>
      </c>
      <c r="B905" s="223" t="s">
        <v>214</v>
      </c>
      <c r="C905" s="223" t="s">
        <v>215</v>
      </c>
      <c r="D905" s="223" t="s">
        <v>14</v>
      </c>
      <c r="E905" s="223" t="s">
        <v>665</v>
      </c>
      <c r="F905" s="223" t="s">
        <v>1224</v>
      </c>
      <c r="G905" s="224">
        <v>0.97706079000000001</v>
      </c>
    </row>
    <row r="906" spans="1:7">
      <c r="A906" s="223" t="s">
        <v>213</v>
      </c>
      <c r="B906" s="223" t="s">
        <v>214</v>
      </c>
      <c r="C906" s="223" t="s">
        <v>215</v>
      </c>
      <c r="D906" s="223" t="s">
        <v>14</v>
      </c>
      <c r="E906" s="223" t="s">
        <v>665</v>
      </c>
      <c r="F906" s="223" t="s">
        <v>1225</v>
      </c>
      <c r="G906" s="224">
        <v>3.2568693199999998</v>
      </c>
    </row>
    <row r="907" spans="1:7">
      <c r="A907" s="223" t="s">
        <v>213</v>
      </c>
      <c r="B907" s="223" t="s">
        <v>214</v>
      </c>
      <c r="C907" s="223" t="s">
        <v>215</v>
      </c>
      <c r="D907" s="223" t="s">
        <v>14</v>
      </c>
      <c r="E907" s="223" t="s">
        <v>665</v>
      </c>
      <c r="F907" s="223" t="s">
        <v>1226</v>
      </c>
      <c r="G907" s="224">
        <v>0.97706079000000001</v>
      </c>
    </row>
    <row r="908" spans="1:7">
      <c r="A908" s="223" t="s">
        <v>213</v>
      </c>
      <c r="B908" s="223" t="s">
        <v>214</v>
      </c>
      <c r="C908" s="223" t="s">
        <v>215</v>
      </c>
      <c r="D908" s="223" t="s">
        <v>14</v>
      </c>
      <c r="E908" s="223" t="s">
        <v>665</v>
      </c>
      <c r="F908" s="223" t="s">
        <v>1227</v>
      </c>
      <c r="G908" s="224">
        <v>0.97706079000000001</v>
      </c>
    </row>
    <row r="909" spans="1:7">
      <c r="A909" s="223" t="s">
        <v>213</v>
      </c>
      <c r="B909" s="223" t="s">
        <v>214</v>
      </c>
      <c r="C909" s="223" t="s">
        <v>215</v>
      </c>
      <c r="D909" s="223" t="s">
        <v>14</v>
      </c>
      <c r="E909" s="223" t="s">
        <v>665</v>
      </c>
      <c r="F909" s="223" t="s">
        <v>1228</v>
      </c>
      <c r="G909" s="224">
        <v>0.97706079000000001</v>
      </c>
    </row>
    <row r="910" spans="1:7">
      <c r="A910" s="223" t="s">
        <v>213</v>
      </c>
      <c r="B910" s="223" t="s">
        <v>214</v>
      </c>
      <c r="C910" s="223" t="s">
        <v>215</v>
      </c>
      <c r="D910" s="223" t="s">
        <v>14</v>
      </c>
      <c r="E910" s="223" t="s">
        <v>665</v>
      </c>
      <c r="F910" s="223" t="s">
        <v>1229</v>
      </c>
      <c r="G910" s="224">
        <v>1.6284346599999999</v>
      </c>
    </row>
    <row r="911" spans="1:7">
      <c r="A911" s="223" t="s">
        <v>213</v>
      </c>
      <c r="B911" s="223" t="s">
        <v>214</v>
      </c>
      <c r="C911" s="223" t="s">
        <v>215</v>
      </c>
      <c r="D911" s="223" t="s">
        <v>14</v>
      </c>
      <c r="E911" s="223" t="s">
        <v>665</v>
      </c>
      <c r="F911" s="223" t="s">
        <v>1230</v>
      </c>
      <c r="G911" s="224">
        <v>0.97706079000000001</v>
      </c>
    </row>
    <row r="912" spans="1:7">
      <c r="A912" s="223" t="s">
        <v>213</v>
      </c>
      <c r="B912" s="223" t="s">
        <v>214</v>
      </c>
      <c r="C912" s="223" t="s">
        <v>215</v>
      </c>
      <c r="D912" s="223" t="s">
        <v>14</v>
      </c>
      <c r="E912" s="223" t="s">
        <v>665</v>
      </c>
      <c r="F912" s="223" t="s">
        <v>1231</v>
      </c>
      <c r="G912" s="224">
        <v>0.97706079000000001</v>
      </c>
    </row>
    <row r="913" spans="1:7">
      <c r="A913" s="223" t="s">
        <v>213</v>
      </c>
      <c r="B913" s="223" t="s">
        <v>214</v>
      </c>
      <c r="C913" s="223" t="s">
        <v>215</v>
      </c>
      <c r="D913" s="223" t="s">
        <v>14</v>
      </c>
      <c r="E913" s="223" t="s">
        <v>665</v>
      </c>
      <c r="F913" s="223" t="s">
        <v>1232</v>
      </c>
      <c r="G913" s="224">
        <v>9.7706079700000004</v>
      </c>
    </row>
    <row r="914" spans="1:7">
      <c r="A914" s="223" t="s">
        <v>213</v>
      </c>
      <c r="B914" s="223" t="s">
        <v>214</v>
      </c>
      <c r="C914" s="223" t="s">
        <v>215</v>
      </c>
      <c r="D914" s="223" t="s">
        <v>14</v>
      </c>
      <c r="E914" s="223" t="s">
        <v>665</v>
      </c>
      <c r="F914" s="223" t="s">
        <v>1233</v>
      </c>
      <c r="G914" s="224">
        <v>0.97706079000000001</v>
      </c>
    </row>
    <row r="915" spans="1:7">
      <c r="A915" s="223" t="s">
        <v>213</v>
      </c>
      <c r="B915" s="223" t="s">
        <v>214</v>
      </c>
      <c r="C915" s="223" t="s">
        <v>215</v>
      </c>
      <c r="D915" s="223" t="s">
        <v>14</v>
      </c>
      <c r="E915" s="223" t="s">
        <v>665</v>
      </c>
      <c r="F915" s="223" t="s">
        <v>1234</v>
      </c>
      <c r="G915" s="224">
        <v>0.97706079000000001</v>
      </c>
    </row>
    <row r="916" spans="1:7">
      <c r="A916" s="223" t="s">
        <v>213</v>
      </c>
      <c r="B916" s="223" t="s">
        <v>214</v>
      </c>
      <c r="C916" s="223" t="s">
        <v>215</v>
      </c>
      <c r="D916" s="223" t="s">
        <v>14</v>
      </c>
      <c r="E916" s="223" t="s">
        <v>665</v>
      </c>
      <c r="F916" s="223" t="s">
        <v>1235</v>
      </c>
      <c r="G916" s="224">
        <v>0.97706079000000001</v>
      </c>
    </row>
    <row r="917" spans="1:7">
      <c r="A917" s="223" t="s">
        <v>213</v>
      </c>
      <c r="B917" s="223" t="s">
        <v>214</v>
      </c>
      <c r="C917" s="223" t="s">
        <v>215</v>
      </c>
      <c r="D917" s="223" t="s">
        <v>14</v>
      </c>
      <c r="E917" s="223" t="s">
        <v>665</v>
      </c>
      <c r="F917" s="223" t="s">
        <v>1236</v>
      </c>
      <c r="G917" s="224">
        <v>0.97706079000000001</v>
      </c>
    </row>
    <row r="918" spans="1:7">
      <c r="A918" s="223" t="s">
        <v>213</v>
      </c>
      <c r="B918" s="223" t="s">
        <v>214</v>
      </c>
      <c r="C918" s="223" t="s">
        <v>215</v>
      </c>
      <c r="D918" s="223" t="s">
        <v>14</v>
      </c>
      <c r="E918" s="223" t="s">
        <v>665</v>
      </c>
      <c r="F918" s="223" t="s">
        <v>1237</v>
      </c>
      <c r="G918" s="224">
        <v>1.6284346599999999</v>
      </c>
    </row>
    <row r="919" spans="1:7">
      <c r="A919" s="223" t="s">
        <v>213</v>
      </c>
      <c r="B919" s="223" t="s">
        <v>214</v>
      </c>
      <c r="C919" s="223" t="s">
        <v>215</v>
      </c>
      <c r="D919" s="223" t="s">
        <v>14</v>
      </c>
      <c r="E919" s="223" t="s">
        <v>665</v>
      </c>
      <c r="F919" s="223" t="s">
        <v>1238</v>
      </c>
      <c r="G919" s="224">
        <v>0.97706079000000001</v>
      </c>
    </row>
    <row r="920" spans="1:7">
      <c r="A920" s="223" t="s">
        <v>213</v>
      </c>
      <c r="B920" s="223" t="s">
        <v>214</v>
      </c>
      <c r="C920" s="223" t="s">
        <v>215</v>
      </c>
      <c r="D920" s="223" t="s">
        <v>14</v>
      </c>
      <c r="E920" s="223" t="s">
        <v>665</v>
      </c>
      <c r="F920" s="223" t="s">
        <v>1239</v>
      </c>
      <c r="G920" s="224">
        <v>0.97706079000000001</v>
      </c>
    </row>
    <row r="921" spans="1:7">
      <c r="A921" s="223" t="s">
        <v>213</v>
      </c>
      <c r="B921" s="223" t="s">
        <v>214</v>
      </c>
      <c r="C921" s="223" t="s">
        <v>215</v>
      </c>
      <c r="D921" s="223" t="s">
        <v>14</v>
      </c>
      <c r="E921" s="223" t="s">
        <v>665</v>
      </c>
      <c r="F921" s="223" t="s">
        <v>1240</v>
      </c>
      <c r="G921" s="224">
        <v>1.6284346599999999</v>
      </c>
    </row>
    <row r="922" spans="1:7">
      <c r="A922" s="223" t="s">
        <v>213</v>
      </c>
      <c r="B922" s="223" t="s">
        <v>214</v>
      </c>
      <c r="C922" s="223" t="s">
        <v>215</v>
      </c>
      <c r="D922" s="223" t="s">
        <v>14</v>
      </c>
      <c r="E922" s="223" t="s">
        <v>665</v>
      </c>
      <c r="F922" s="223" t="s">
        <v>1241</v>
      </c>
      <c r="G922" s="224">
        <v>0.97706079000000001</v>
      </c>
    </row>
    <row r="923" spans="1:7">
      <c r="A923" s="223" t="s">
        <v>213</v>
      </c>
      <c r="B923" s="223" t="s">
        <v>214</v>
      </c>
      <c r="C923" s="223" t="s">
        <v>215</v>
      </c>
      <c r="D923" s="223" t="s">
        <v>14</v>
      </c>
      <c r="E923" s="223" t="s">
        <v>665</v>
      </c>
      <c r="F923" s="223" t="s">
        <v>1242</v>
      </c>
      <c r="G923" s="224">
        <v>32.568693240000002</v>
      </c>
    </row>
    <row r="924" spans="1:7">
      <c r="A924" s="223" t="s">
        <v>213</v>
      </c>
      <c r="B924" s="223" t="s">
        <v>214</v>
      </c>
      <c r="C924" s="223" t="s">
        <v>215</v>
      </c>
      <c r="D924" s="223" t="s">
        <v>14</v>
      </c>
      <c r="E924" s="223" t="s">
        <v>665</v>
      </c>
      <c r="F924" s="223" t="s">
        <v>1243</v>
      </c>
      <c r="G924" s="224">
        <v>1.6284346599999999</v>
      </c>
    </row>
    <row r="925" spans="1:7">
      <c r="A925" s="223" t="s">
        <v>213</v>
      </c>
      <c r="B925" s="223" t="s">
        <v>214</v>
      </c>
      <c r="C925" s="223" t="s">
        <v>215</v>
      </c>
      <c r="D925" s="223" t="s">
        <v>14</v>
      </c>
      <c r="E925" s="223" t="s">
        <v>665</v>
      </c>
      <c r="F925" s="223" t="s">
        <v>1244</v>
      </c>
      <c r="G925" s="224">
        <v>0.97706079000000001</v>
      </c>
    </row>
    <row r="926" spans="1:7">
      <c r="A926" s="223" t="s">
        <v>213</v>
      </c>
      <c r="B926" s="223" t="s">
        <v>214</v>
      </c>
      <c r="C926" s="223" t="s">
        <v>215</v>
      </c>
      <c r="D926" s="223" t="s">
        <v>14</v>
      </c>
      <c r="E926" s="223" t="s">
        <v>665</v>
      </c>
      <c r="F926" s="223" t="s">
        <v>1245</v>
      </c>
      <c r="G926" s="224">
        <v>1.95412159</v>
      </c>
    </row>
    <row r="927" spans="1:7">
      <c r="A927" s="223" t="s">
        <v>213</v>
      </c>
      <c r="B927" s="223" t="s">
        <v>214</v>
      </c>
      <c r="C927" s="223" t="s">
        <v>215</v>
      </c>
      <c r="D927" s="223" t="s">
        <v>14</v>
      </c>
      <c r="E927" s="223" t="s">
        <v>665</v>
      </c>
      <c r="F927" s="223" t="s">
        <v>1246</v>
      </c>
      <c r="G927" s="224">
        <v>0.97706079000000001</v>
      </c>
    </row>
    <row r="928" spans="1:7">
      <c r="A928" s="223" t="s">
        <v>213</v>
      </c>
      <c r="B928" s="223" t="s">
        <v>214</v>
      </c>
      <c r="C928" s="223" t="s">
        <v>215</v>
      </c>
      <c r="D928" s="223" t="s">
        <v>14</v>
      </c>
      <c r="E928" s="223" t="s">
        <v>665</v>
      </c>
      <c r="F928" s="223" t="s">
        <v>1247</v>
      </c>
      <c r="G928" s="224">
        <v>0.97706079000000001</v>
      </c>
    </row>
    <row r="929" spans="1:7">
      <c r="A929" s="223" t="s">
        <v>213</v>
      </c>
      <c r="B929" s="223" t="s">
        <v>214</v>
      </c>
      <c r="C929" s="223" t="s">
        <v>215</v>
      </c>
      <c r="D929" s="223" t="s">
        <v>14</v>
      </c>
      <c r="E929" s="223" t="s">
        <v>665</v>
      </c>
      <c r="F929" s="223" t="s">
        <v>1248</v>
      </c>
      <c r="G929" s="224">
        <v>0.97706079000000001</v>
      </c>
    </row>
    <row r="930" spans="1:7">
      <c r="A930" s="223" t="s">
        <v>213</v>
      </c>
      <c r="B930" s="223" t="s">
        <v>214</v>
      </c>
      <c r="C930" s="223" t="s">
        <v>215</v>
      </c>
      <c r="D930" s="223" t="s">
        <v>14</v>
      </c>
      <c r="E930" s="223" t="s">
        <v>665</v>
      </c>
      <c r="F930" s="223" t="s">
        <v>1249</v>
      </c>
      <c r="G930" s="224">
        <v>0.97706079000000001</v>
      </c>
    </row>
    <row r="931" spans="1:7">
      <c r="A931" s="223" t="s">
        <v>213</v>
      </c>
      <c r="B931" s="223" t="s">
        <v>214</v>
      </c>
      <c r="C931" s="223" t="s">
        <v>215</v>
      </c>
      <c r="D931" s="223" t="s">
        <v>14</v>
      </c>
      <c r="E931" s="223" t="s">
        <v>665</v>
      </c>
      <c r="F931" s="223" t="s">
        <v>1250</v>
      </c>
      <c r="G931" s="224">
        <v>0.97706079000000001</v>
      </c>
    </row>
    <row r="932" spans="1:7">
      <c r="A932" s="223" t="s">
        <v>213</v>
      </c>
      <c r="B932" s="223" t="s">
        <v>217</v>
      </c>
      <c r="C932" s="223" t="s">
        <v>218</v>
      </c>
      <c r="D932" s="223" t="s">
        <v>17</v>
      </c>
      <c r="E932" s="223" t="s">
        <v>665</v>
      </c>
      <c r="F932" s="223" t="s">
        <v>227</v>
      </c>
      <c r="G932" s="224">
        <v>1980.00964535</v>
      </c>
    </row>
    <row r="933" spans="1:7">
      <c r="A933" s="223" t="s">
        <v>213</v>
      </c>
      <c r="B933" s="223" t="s">
        <v>217</v>
      </c>
      <c r="C933" s="223" t="s">
        <v>218</v>
      </c>
      <c r="D933" s="223" t="s">
        <v>17</v>
      </c>
      <c r="E933" s="223" t="s">
        <v>665</v>
      </c>
      <c r="F933" s="223" t="s">
        <v>293</v>
      </c>
      <c r="G933" s="224">
        <v>4.9999999999999998E-8</v>
      </c>
    </row>
    <row r="934" spans="1:7">
      <c r="A934" s="223" t="s">
        <v>213</v>
      </c>
      <c r="B934" s="223" t="s">
        <v>217</v>
      </c>
      <c r="C934" s="223" t="s">
        <v>218</v>
      </c>
      <c r="D934" s="223" t="s">
        <v>17</v>
      </c>
      <c r="E934" s="223" t="s">
        <v>665</v>
      </c>
      <c r="F934" s="223" t="s">
        <v>304</v>
      </c>
      <c r="G934" s="224">
        <v>4.9595745600000001</v>
      </c>
    </row>
    <row r="935" spans="1:7">
      <c r="A935" s="223" t="s">
        <v>213</v>
      </c>
      <c r="B935" s="223" t="s">
        <v>217</v>
      </c>
      <c r="C935" s="223" t="s">
        <v>218</v>
      </c>
      <c r="D935" s="223" t="s">
        <v>17</v>
      </c>
      <c r="E935" s="223" t="s">
        <v>665</v>
      </c>
      <c r="F935" s="223" t="s">
        <v>229</v>
      </c>
      <c r="G935" s="224">
        <v>1.97644362</v>
      </c>
    </row>
    <row r="936" spans="1:7">
      <c r="A936" s="223" t="s">
        <v>213</v>
      </c>
      <c r="B936" s="223" t="s">
        <v>217</v>
      </c>
      <c r="C936" s="223" t="s">
        <v>218</v>
      </c>
      <c r="D936" s="223" t="s">
        <v>17</v>
      </c>
      <c r="E936" s="223" t="s">
        <v>665</v>
      </c>
      <c r="F936" s="223" t="s">
        <v>661</v>
      </c>
      <c r="G936" s="224">
        <v>2.9692098699999998</v>
      </c>
    </row>
    <row r="937" spans="1:7">
      <c r="A937" s="223" t="s">
        <v>213</v>
      </c>
      <c r="B937" s="223" t="s">
        <v>217</v>
      </c>
      <c r="C937" s="223" t="s">
        <v>218</v>
      </c>
      <c r="D937" s="223" t="s">
        <v>17</v>
      </c>
      <c r="E937" s="223" t="s">
        <v>665</v>
      </c>
      <c r="F937" s="223" t="s">
        <v>230</v>
      </c>
      <c r="G937" s="224">
        <v>2.9300048599999999</v>
      </c>
    </row>
    <row r="938" spans="1:7">
      <c r="A938" s="223" t="s">
        <v>213</v>
      </c>
      <c r="B938" s="223" t="s">
        <v>217</v>
      </c>
      <c r="C938" s="223" t="s">
        <v>218</v>
      </c>
      <c r="D938" s="223" t="s">
        <v>17</v>
      </c>
      <c r="E938" s="223" t="s">
        <v>665</v>
      </c>
      <c r="F938" s="223" t="s">
        <v>231</v>
      </c>
      <c r="G938" s="224">
        <v>0.99891342000000005</v>
      </c>
    </row>
    <row r="939" spans="1:7">
      <c r="A939" s="223" t="s">
        <v>213</v>
      </c>
      <c r="B939" s="223" t="s">
        <v>217</v>
      </c>
      <c r="C939" s="223" t="s">
        <v>218</v>
      </c>
      <c r="D939" s="223" t="s">
        <v>17</v>
      </c>
      <c r="E939" s="223" t="s">
        <v>665</v>
      </c>
      <c r="F939" s="223" t="s">
        <v>294</v>
      </c>
      <c r="G939" s="224">
        <v>59.247349180000001</v>
      </c>
    </row>
    <row r="940" spans="1:7">
      <c r="A940" s="223" t="s">
        <v>213</v>
      </c>
      <c r="B940" s="223" t="s">
        <v>217</v>
      </c>
      <c r="C940" s="223" t="s">
        <v>218</v>
      </c>
      <c r="D940" s="223" t="s">
        <v>17</v>
      </c>
      <c r="E940" s="223" t="s">
        <v>665</v>
      </c>
      <c r="F940" s="223" t="s">
        <v>310</v>
      </c>
      <c r="G940" s="224">
        <v>0.99437198999999998</v>
      </c>
    </row>
    <row r="941" spans="1:7">
      <c r="A941" s="223" t="s">
        <v>213</v>
      </c>
      <c r="B941" s="223" t="s">
        <v>217</v>
      </c>
      <c r="C941" s="223" t="s">
        <v>218</v>
      </c>
      <c r="D941" s="223" t="s">
        <v>17</v>
      </c>
      <c r="E941" s="223" t="s">
        <v>665</v>
      </c>
      <c r="F941" s="223" t="s">
        <v>683</v>
      </c>
      <c r="G941" s="224">
        <v>0.98812208000000001</v>
      </c>
    </row>
    <row r="942" spans="1:7">
      <c r="A942" s="223" t="s">
        <v>213</v>
      </c>
      <c r="B942" s="223" t="s">
        <v>217</v>
      </c>
      <c r="C942" s="223" t="s">
        <v>218</v>
      </c>
      <c r="D942" s="223" t="s">
        <v>17</v>
      </c>
      <c r="E942" s="223" t="s">
        <v>665</v>
      </c>
      <c r="F942" s="223" t="s">
        <v>247</v>
      </c>
      <c r="G942" s="224">
        <v>19.81824722</v>
      </c>
    </row>
    <row r="943" spans="1:7">
      <c r="A943" s="223" t="s">
        <v>213</v>
      </c>
      <c r="B943" s="223" t="s">
        <v>217</v>
      </c>
      <c r="C943" s="223" t="s">
        <v>218</v>
      </c>
      <c r="D943" s="223" t="s">
        <v>17</v>
      </c>
      <c r="E943" s="223" t="s">
        <v>665</v>
      </c>
      <c r="F943" s="223" t="s">
        <v>444</v>
      </c>
      <c r="G943" s="224">
        <v>39.855290220000001</v>
      </c>
    </row>
    <row r="944" spans="1:7">
      <c r="A944" s="223" t="s">
        <v>213</v>
      </c>
      <c r="B944" s="223" t="s">
        <v>217</v>
      </c>
      <c r="C944" s="223" t="s">
        <v>218</v>
      </c>
      <c r="D944" s="223" t="s">
        <v>17</v>
      </c>
      <c r="E944" s="223" t="s">
        <v>665</v>
      </c>
      <c r="F944" s="223" t="s">
        <v>1251</v>
      </c>
      <c r="G944" s="224">
        <v>-1E-8</v>
      </c>
    </row>
    <row r="945" spans="1:7">
      <c r="A945" s="223" t="s">
        <v>213</v>
      </c>
      <c r="B945" s="223" t="s">
        <v>217</v>
      </c>
      <c r="C945" s="223" t="s">
        <v>218</v>
      </c>
      <c r="D945" s="223" t="s">
        <v>17</v>
      </c>
      <c r="E945" s="223" t="s">
        <v>665</v>
      </c>
      <c r="F945" s="223" t="s">
        <v>1252</v>
      </c>
      <c r="G945" s="224">
        <v>39.603288310000003</v>
      </c>
    </row>
    <row r="946" spans="1:7">
      <c r="A946" s="223" t="s">
        <v>213</v>
      </c>
      <c r="B946" s="223" t="s">
        <v>217</v>
      </c>
      <c r="C946" s="223" t="s">
        <v>218</v>
      </c>
      <c r="D946" s="223" t="s">
        <v>17</v>
      </c>
      <c r="E946" s="223" t="s">
        <v>665</v>
      </c>
      <c r="F946" s="223" t="s">
        <v>707</v>
      </c>
      <c r="G946" s="224">
        <v>0.98672347000000005</v>
      </c>
    </row>
    <row r="947" spans="1:7">
      <c r="A947" s="223" t="s">
        <v>213</v>
      </c>
      <c r="B947" s="223" t="s">
        <v>217</v>
      </c>
      <c r="C947" s="223" t="s">
        <v>218</v>
      </c>
      <c r="D947" s="223" t="s">
        <v>17</v>
      </c>
      <c r="E947" s="223" t="s">
        <v>665</v>
      </c>
      <c r="F947" s="223" t="s">
        <v>266</v>
      </c>
      <c r="G947" s="224">
        <v>5.9920315500000001</v>
      </c>
    </row>
    <row r="948" spans="1:7">
      <c r="A948" s="223" t="s">
        <v>213</v>
      </c>
      <c r="B948" s="223" t="s">
        <v>217</v>
      </c>
      <c r="C948" s="223" t="s">
        <v>218</v>
      </c>
      <c r="D948" s="223" t="s">
        <v>17</v>
      </c>
      <c r="E948" s="223" t="s">
        <v>665</v>
      </c>
      <c r="F948" s="223" t="s">
        <v>269</v>
      </c>
      <c r="G948" s="224">
        <v>187.50335486</v>
      </c>
    </row>
    <row r="949" spans="1:7">
      <c r="A949" s="223" t="s">
        <v>213</v>
      </c>
      <c r="B949" s="223" t="s">
        <v>217</v>
      </c>
      <c r="C949" s="223" t="s">
        <v>218</v>
      </c>
      <c r="D949" s="223" t="s">
        <v>17</v>
      </c>
      <c r="E949" s="223" t="s">
        <v>665</v>
      </c>
      <c r="F949" s="223" t="s">
        <v>296</v>
      </c>
      <c r="G949" s="224">
        <v>1.4184379600000001</v>
      </c>
    </row>
    <row r="950" spans="1:7">
      <c r="A950" s="223" t="s">
        <v>213</v>
      </c>
      <c r="B950" s="223" t="s">
        <v>217</v>
      </c>
      <c r="C950" s="223" t="s">
        <v>218</v>
      </c>
      <c r="D950" s="223" t="s">
        <v>17</v>
      </c>
      <c r="E950" s="223" t="s">
        <v>665</v>
      </c>
      <c r="F950" s="223" t="s">
        <v>297</v>
      </c>
      <c r="G950" s="224">
        <v>29.939385909999999</v>
      </c>
    </row>
    <row r="951" spans="1:7">
      <c r="A951" s="223" t="s">
        <v>213</v>
      </c>
      <c r="B951" s="223" t="s">
        <v>217</v>
      </c>
      <c r="C951" s="223" t="s">
        <v>218</v>
      </c>
      <c r="D951" s="223" t="s">
        <v>17</v>
      </c>
      <c r="E951" s="223" t="s">
        <v>665</v>
      </c>
      <c r="F951" s="223" t="s">
        <v>298</v>
      </c>
      <c r="G951" s="224">
        <v>12.02357297</v>
      </c>
    </row>
    <row r="952" spans="1:7">
      <c r="A952" s="223" t="s">
        <v>213</v>
      </c>
      <c r="B952" s="223" t="s">
        <v>217</v>
      </c>
      <c r="C952" s="223" t="s">
        <v>218</v>
      </c>
      <c r="D952" s="223" t="s">
        <v>17</v>
      </c>
      <c r="E952" s="223" t="s">
        <v>665</v>
      </c>
      <c r="F952" s="223" t="s">
        <v>445</v>
      </c>
      <c r="G952" s="224">
        <v>19.88508251</v>
      </c>
    </row>
    <row r="953" spans="1:7">
      <c r="A953" s="223" t="s">
        <v>213</v>
      </c>
      <c r="B953" s="223" t="s">
        <v>217</v>
      </c>
      <c r="C953" s="223" t="s">
        <v>218</v>
      </c>
      <c r="D953" s="223" t="s">
        <v>17</v>
      </c>
      <c r="E953" s="223" t="s">
        <v>665</v>
      </c>
      <c r="F953" s="223" t="s">
        <v>363</v>
      </c>
      <c r="G953" s="224">
        <v>88.809197569999995</v>
      </c>
    </row>
    <row r="954" spans="1:7">
      <c r="A954" s="223" t="s">
        <v>213</v>
      </c>
      <c r="B954" s="223" t="s">
        <v>217</v>
      </c>
      <c r="C954" s="223" t="s">
        <v>218</v>
      </c>
      <c r="D954" s="223" t="s">
        <v>17</v>
      </c>
      <c r="E954" s="223" t="s">
        <v>665</v>
      </c>
      <c r="F954" s="223" t="s">
        <v>1253</v>
      </c>
      <c r="G954" s="224">
        <v>0.98787044999999996</v>
      </c>
    </row>
    <row r="955" spans="1:7">
      <c r="A955" s="223" t="s">
        <v>213</v>
      </c>
      <c r="B955" s="223" t="s">
        <v>217</v>
      </c>
      <c r="C955" s="223" t="s">
        <v>218</v>
      </c>
      <c r="D955" s="223" t="s">
        <v>17</v>
      </c>
      <c r="E955" s="223" t="s">
        <v>665</v>
      </c>
      <c r="F955" s="223" t="s">
        <v>416</v>
      </c>
      <c r="G955" s="224">
        <v>283.99333509000002</v>
      </c>
    </row>
    <row r="956" spans="1:7">
      <c r="A956" s="223" t="s">
        <v>213</v>
      </c>
      <c r="B956" s="223" t="s">
        <v>217</v>
      </c>
      <c r="C956" s="223" t="s">
        <v>218</v>
      </c>
      <c r="D956" s="223" t="s">
        <v>17</v>
      </c>
      <c r="E956" s="223" t="s">
        <v>665</v>
      </c>
      <c r="F956" s="223" t="s">
        <v>422</v>
      </c>
      <c r="G956" s="224">
        <v>1.9844523700000001</v>
      </c>
    </row>
    <row r="957" spans="1:7">
      <c r="A957" s="223" t="s">
        <v>213</v>
      </c>
      <c r="B957" s="223" t="s">
        <v>217</v>
      </c>
      <c r="C957" s="223" t="s">
        <v>218</v>
      </c>
      <c r="D957" s="223" t="s">
        <v>17</v>
      </c>
      <c r="E957" s="223" t="s">
        <v>665</v>
      </c>
      <c r="F957" s="223" t="s">
        <v>662</v>
      </c>
      <c r="G957" s="224">
        <v>1.0114019599999999</v>
      </c>
    </row>
    <row r="958" spans="1:7">
      <c r="A958" s="223" t="s">
        <v>213</v>
      </c>
      <c r="B958" s="223" t="s">
        <v>217</v>
      </c>
      <c r="C958" s="223" t="s">
        <v>218</v>
      </c>
      <c r="D958" s="223" t="s">
        <v>17</v>
      </c>
      <c r="E958" s="223" t="s">
        <v>665</v>
      </c>
      <c r="F958" s="223" t="s">
        <v>520</v>
      </c>
      <c r="G958" s="224">
        <v>495.82330517000003</v>
      </c>
    </row>
    <row r="959" spans="1:7">
      <c r="A959" s="223" t="s">
        <v>213</v>
      </c>
      <c r="B959" s="223" t="s">
        <v>217</v>
      </c>
      <c r="C959" s="223" t="s">
        <v>218</v>
      </c>
      <c r="D959" s="223" t="s">
        <v>17</v>
      </c>
      <c r="E959" s="223" t="s">
        <v>665</v>
      </c>
      <c r="F959" s="223" t="s">
        <v>663</v>
      </c>
      <c r="G959" s="224">
        <v>45.68689517</v>
      </c>
    </row>
    <row r="960" spans="1:7">
      <c r="A960" s="223" t="s">
        <v>213</v>
      </c>
      <c r="B960" s="223" t="s">
        <v>217</v>
      </c>
      <c r="C960" s="223" t="s">
        <v>218</v>
      </c>
      <c r="D960" s="223" t="s">
        <v>17</v>
      </c>
      <c r="E960" s="223" t="s">
        <v>665</v>
      </c>
      <c r="F960" s="223" t="s">
        <v>556</v>
      </c>
      <c r="G960" s="224">
        <v>39.693928839999998</v>
      </c>
    </row>
    <row r="961" spans="1:7">
      <c r="A961" s="223" t="s">
        <v>213</v>
      </c>
      <c r="B961" s="223" t="s">
        <v>217</v>
      </c>
      <c r="C961" s="223" t="s">
        <v>218</v>
      </c>
      <c r="D961" s="223" t="s">
        <v>17</v>
      </c>
      <c r="E961" s="223" t="s">
        <v>665</v>
      </c>
      <c r="F961" s="223" t="s">
        <v>569</v>
      </c>
      <c r="G961" s="224">
        <v>0.98923623000000005</v>
      </c>
    </row>
    <row r="962" spans="1:7">
      <c r="A962" s="223" t="s">
        <v>213</v>
      </c>
      <c r="B962" s="223" t="s">
        <v>217</v>
      </c>
      <c r="C962" s="223" t="s">
        <v>218</v>
      </c>
      <c r="D962" s="223" t="s">
        <v>17</v>
      </c>
      <c r="E962" s="223" t="s">
        <v>665</v>
      </c>
      <c r="F962" s="223" t="s">
        <v>574</v>
      </c>
      <c r="G962" s="224">
        <v>0.99222617999999996</v>
      </c>
    </row>
    <row r="963" spans="1:7">
      <c r="A963" s="223" t="s">
        <v>213</v>
      </c>
      <c r="B963" s="223" t="s">
        <v>217</v>
      </c>
      <c r="C963" s="223" t="s">
        <v>218</v>
      </c>
      <c r="D963" s="223" t="s">
        <v>17</v>
      </c>
      <c r="E963" s="223" t="s">
        <v>665</v>
      </c>
      <c r="F963" s="223" t="s">
        <v>577</v>
      </c>
      <c r="G963" s="224">
        <v>1.98324927</v>
      </c>
    </row>
    <row r="964" spans="1:7">
      <c r="A964" s="223" t="s">
        <v>213</v>
      </c>
      <c r="B964" s="223" t="s">
        <v>217</v>
      </c>
      <c r="C964" s="223" t="s">
        <v>218</v>
      </c>
      <c r="D964" s="223" t="s">
        <v>17</v>
      </c>
      <c r="E964" s="223" t="s">
        <v>665</v>
      </c>
      <c r="F964" s="223" t="s">
        <v>799</v>
      </c>
      <c r="G964" s="224">
        <v>0.98787044999999996</v>
      </c>
    </row>
    <row r="965" spans="1:7">
      <c r="A965" s="223" t="s">
        <v>213</v>
      </c>
      <c r="B965" s="223" t="s">
        <v>217</v>
      </c>
      <c r="C965" s="223" t="s">
        <v>218</v>
      </c>
      <c r="D965" s="223" t="s">
        <v>17</v>
      </c>
      <c r="E965" s="223" t="s">
        <v>665</v>
      </c>
      <c r="F965" s="223" t="s">
        <v>602</v>
      </c>
      <c r="G965" s="224">
        <v>23.790663930000001</v>
      </c>
    </row>
    <row r="966" spans="1:7">
      <c r="A966" s="223" t="s">
        <v>213</v>
      </c>
      <c r="B966" s="223" t="s">
        <v>217</v>
      </c>
      <c r="C966" s="223" t="s">
        <v>218</v>
      </c>
      <c r="D966" s="223" t="s">
        <v>17</v>
      </c>
      <c r="E966" s="223" t="s">
        <v>665</v>
      </c>
      <c r="F966" s="223" t="s">
        <v>821</v>
      </c>
      <c r="G966" s="224">
        <v>7.9109359899999996</v>
      </c>
    </row>
    <row r="967" spans="1:7">
      <c r="A967" s="223" t="s">
        <v>213</v>
      </c>
      <c r="B967" s="223" t="s">
        <v>217</v>
      </c>
      <c r="C967" s="223" t="s">
        <v>218</v>
      </c>
      <c r="D967" s="223" t="s">
        <v>17</v>
      </c>
      <c r="E967" s="223" t="s">
        <v>665</v>
      </c>
      <c r="F967" s="223" t="s">
        <v>664</v>
      </c>
      <c r="G967" s="224">
        <v>1.9814635300000001</v>
      </c>
    </row>
    <row r="968" spans="1:7">
      <c r="A968" s="223" t="s">
        <v>213</v>
      </c>
      <c r="B968" s="223" t="s">
        <v>217</v>
      </c>
      <c r="C968" s="223" t="s">
        <v>218</v>
      </c>
      <c r="D968" s="223" t="s">
        <v>17</v>
      </c>
      <c r="E968" s="223" t="s">
        <v>665</v>
      </c>
      <c r="F968" s="223" t="s">
        <v>1254</v>
      </c>
      <c r="G968" s="224">
        <v>19.750232239999999</v>
      </c>
    </row>
    <row r="969" spans="1:7">
      <c r="A969" s="223" t="s">
        <v>213</v>
      </c>
      <c r="B969" s="223" t="s">
        <v>217</v>
      </c>
      <c r="C969" s="223" t="s">
        <v>218</v>
      </c>
      <c r="D969" s="223" t="s">
        <v>17</v>
      </c>
      <c r="E969" s="223" t="s">
        <v>665</v>
      </c>
      <c r="F969" s="223" t="s">
        <v>896</v>
      </c>
      <c r="G969" s="224">
        <v>9.8874591600000006</v>
      </c>
    </row>
    <row r="970" spans="1:7">
      <c r="A970" s="223" t="s">
        <v>213</v>
      </c>
      <c r="B970" s="223" t="s">
        <v>217</v>
      </c>
      <c r="C970" s="223" t="s">
        <v>218</v>
      </c>
      <c r="D970" s="223" t="s">
        <v>17</v>
      </c>
      <c r="E970" s="223" t="s">
        <v>665</v>
      </c>
      <c r="F970" s="223" t="s">
        <v>903</v>
      </c>
      <c r="G970" s="224">
        <v>2.0947358700000001</v>
      </c>
    </row>
    <row r="971" spans="1:7">
      <c r="A971" s="223" t="s">
        <v>213</v>
      </c>
      <c r="B971" s="223" t="s">
        <v>217</v>
      </c>
      <c r="C971" s="223" t="s">
        <v>218</v>
      </c>
      <c r="D971" s="223" t="s">
        <v>17</v>
      </c>
      <c r="E971" s="223" t="s">
        <v>665</v>
      </c>
      <c r="F971" s="223" t="s">
        <v>1255</v>
      </c>
      <c r="G971" s="224">
        <v>41.557748420000003</v>
      </c>
    </row>
    <row r="972" spans="1:7">
      <c r="A972" s="223" t="s">
        <v>213</v>
      </c>
      <c r="B972" s="223" t="s">
        <v>217</v>
      </c>
      <c r="C972" s="223" t="s">
        <v>218</v>
      </c>
      <c r="D972" s="223" t="s">
        <v>17</v>
      </c>
      <c r="E972" s="223" t="s">
        <v>665</v>
      </c>
      <c r="F972" s="223" t="s">
        <v>931</v>
      </c>
      <c r="G972" s="224">
        <v>1.0087648</v>
      </c>
    </row>
    <row r="973" spans="1:7">
      <c r="A973" s="223" t="s">
        <v>213</v>
      </c>
      <c r="B973" s="223" t="s">
        <v>217</v>
      </c>
      <c r="C973" s="223" t="s">
        <v>218</v>
      </c>
      <c r="D973" s="223" t="s">
        <v>17</v>
      </c>
      <c r="E973" s="223" t="s">
        <v>665</v>
      </c>
      <c r="F973" s="223" t="s">
        <v>1021</v>
      </c>
      <c r="G973" s="224">
        <v>5.9203408599999996</v>
      </c>
    </row>
    <row r="974" spans="1:7">
      <c r="A974" s="223" t="s">
        <v>213</v>
      </c>
      <c r="B974" s="223" t="s">
        <v>217</v>
      </c>
      <c r="C974" s="223" t="s">
        <v>218</v>
      </c>
      <c r="D974" s="223" t="s">
        <v>17</v>
      </c>
      <c r="E974" s="223" t="s">
        <v>665</v>
      </c>
      <c r="F974" s="223" t="s">
        <v>1256</v>
      </c>
      <c r="G974" s="224">
        <v>29625.348364469999</v>
      </c>
    </row>
    <row r="975" spans="1:7">
      <c r="A975" s="223" t="s">
        <v>213</v>
      </c>
      <c r="B975" s="223" t="s">
        <v>217</v>
      </c>
      <c r="C975" s="223" t="s">
        <v>218</v>
      </c>
      <c r="D975" s="223" t="s">
        <v>17</v>
      </c>
      <c r="E975" s="223" t="s">
        <v>665</v>
      </c>
      <c r="F975" s="223" t="s">
        <v>1257</v>
      </c>
      <c r="G975" s="224">
        <v>0.98751160999999998</v>
      </c>
    </row>
    <row r="976" spans="1:7">
      <c r="A976" s="223" t="s">
        <v>213</v>
      </c>
      <c r="B976" s="223" t="s">
        <v>217</v>
      </c>
      <c r="C976" s="223" t="s">
        <v>218</v>
      </c>
      <c r="D976" s="223" t="s">
        <v>17</v>
      </c>
      <c r="E976" s="223" t="s">
        <v>665</v>
      </c>
      <c r="F976" s="223" t="s">
        <v>1258</v>
      </c>
      <c r="G976" s="224">
        <v>39.500464479999998</v>
      </c>
    </row>
    <row r="977" spans="1:7">
      <c r="A977" s="223" t="s">
        <v>213</v>
      </c>
      <c r="B977" s="223" t="s">
        <v>217</v>
      </c>
      <c r="C977" s="223" t="s">
        <v>218</v>
      </c>
      <c r="D977" s="223" t="s">
        <v>17</v>
      </c>
      <c r="E977" s="223" t="s">
        <v>665</v>
      </c>
      <c r="F977" s="223" t="s">
        <v>1120</v>
      </c>
      <c r="G977" s="224">
        <v>168.09326558999999</v>
      </c>
    </row>
    <row r="978" spans="1:7">
      <c r="A978" s="223" t="s">
        <v>213</v>
      </c>
      <c r="B978" s="223" t="s">
        <v>217</v>
      </c>
      <c r="C978" s="223" t="s">
        <v>218</v>
      </c>
      <c r="D978" s="223" t="s">
        <v>17</v>
      </c>
      <c r="E978" s="223" t="s">
        <v>665</v>
      </c>
      <c r="F978" s="223" t="s">
        <v>1154</v>
      </c>
      <c r="G978" s="224">
        <v>987.16614904000005</v>
      </c>
    </row>
    <row r="979" spans="1:7">
      <c r="A979" s="223" t="s">
        <v>213</v>
      </c>
      <c r="B979" s="223" t="s">
        <v>217</v>
      </c>
      <c r="C979" s="223" t="s">
        <v>218</v>
      </c>
      <c r="D979" s="223" t="s">
        <v>17</v>
      </c>
      <c r="E979" s="223" t="s">
        <v>665</v>
      </c>
      <c r="F979" s="223" t="s">
        <v>1259</v>
      </c>
      <c r="G979" s="224">
        <v>0.98707818999999997</v>
      </c>
    </row>
    <row r="980" spans="1:7">
      <c r="A980" s="223" t="s">
        <v>213</v>
      </c>
      <c r="B980" s="223" t="s">
        <v>217</v>
      </c>
      <c r="C980" s="223" t="s">
        <v>218</v>
      </c>
      <c r="D980" s="223" t="s">
        <v>17</v>
      </c>
      <c r="E980" s="223" t="s">
        <v>665</v>
      </c>
      <c r="F980" s="223" t="s">
        <v>1260</v>
      </c>
      <c r="G980" s="224">
        <v>0.98672347000000005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22C3-C6CC-47F3-B81C-8B43BD3357BF}">
  <dimension ref="A1:K88"/>
  <sheetViews>
    <sheetView workbookViewId="0">
      <pane xSplit="2" ySplit="1" topLeftCell="F2" activePane="bottomRight" state="frozen"/>
      <selection activeCell="D14" sqref="D14"/>
      <selection pane="topRight" activeCell="D14" sqref="D14"/>
      <selection pane="bottomLeft" activeCell="D14" sqref="D14"/>
      <selection pane="bottomRight" activeCell="I13" sqref="I13"/>
    </sheetView>
  </sheetViews>
  <sheetFormatPr baseColWidth="10" defaultColWidth="12.6640625" defaultRowHeight="15.6"/>
  <cols>
    <col min="1" max="1" width="21.109375" style="205" customWidth="1"/>
    <col min="2" max="2" width="35" style="205" customWidth="1"/>
    <col min="3" max="3" width="19" style="205" bestFit="1" customWidth="1"/>
    <col min="4" max="4" width="13.88671875" style="205" bestFit="1" customWidth="1"/>
    <col min="5" max="5" width="13.33203125" style="205" customWidth="1"/>
    <col min="6" max="6" width="33.33203125" style="206" customWidth="1"/>
    <col min="7" max="7" width="36.6640625" style="207" customWidth="1"/>
    <col min="8" max="8" width="26.6640625" style="206" bestFit="1" customWidth="1"/>
    <col min="9" max="9" width="32.109375" style="205" customWidth="1"/>
    <col min="10" max="16384" width="12.6640625" style="205"/>
  </cols>
  <sheetData>
    <row r="1" spans="1:11" s="204" customFormat="1" ht="27.6">
      <c r="A1" s="209" t="s">
        <v>204</v>
      </c>
      <c r="B1" s="210" t="s">
        <v>205</v>
      </c>
      <c r="C1" s="209" t="s">
        <v>206</v>
      </c>
      <c r="D1" s="209" t="s">
        <v>207</v>
      </c>
      <c r="E1" s="211" t="s">
        <v>208</v>
      </c>
      <c r="F1" s="212" t="s">
        <v>209</v>
      </c>
      <c r="G1" s="213" t="s">
        <v>210</v>
      </c>
      <c r="H1" s="212" t="s">
        <v>211</v>
      </c>
      <c r="I1" s="214" t="s">
        <v>212</v>
      </c>
    </row>
    <row r="2" spans="1:11">
      <c r="A2" s="205" t="s">
        <v>213</v>
      </c>
      <c r="B2" s="205" t="s">
        <v>214</v>
      </c>
      <c r="C2" s="205" t="s">
        <v>215</v>
      </c>
      <c r="D2" s="205" t="s">
        <v>14</v>
      </c>
      <c r="E2" s="205" t="s">
        <v>219</v>
      </c>
      <c r="F2" s="206">
        <v>874637001</v>
      </c>
      <c r="G2" s="207">
        <v>2895.9177199999999</v>
      </c>
      <c r="H2" s="206">
        <v>302024.11962900002</v>
      </c>
      <c r="I2" s="215">
        <v>3633701807</v>
      </c>
      <c r="K2" s="216"/>
    </row>
    <row r="3" spans="1:11">
      <c r="A3" s="205" t="s">
        <v>213</v>
      </c>
      <c r="B3" s="205" t="s">
        <v>217</v>
      </c>
      <c r="C3" s="205" t="s">
        <v>218</v>
      </c>
      <c r="D3" s="205" t="s">
        <v>17</v>
      </c>
      <c r="E3" s="205" t="s">
        <v>219</v>
      </c>
      <c r="F3" s="206">
        <v>141139.03</v>
      </c>
      <c r="G3" s="207">
        <v>2816.8180440000001</v>
      </c>
      <c r="H3" s="206">
        <v>50.105837999999999</v>
      </c>
      <c r="I3" s="217">
        <v>465904.6</v>
      </c>
      <c r="K3" s="217"/>
    </row>
    <row r="10" spans="1:11">
      <c r="A10" s="225" t="s">
        <v>204</v>
      </c>
      <c r="B10" s="225" t="s">
        <v>222</v>
      </c>
      <c r="C10" s="225" t="s">
        <v>223</v>
      </c>
      <c r="D10" s="225" t="s">
        <v>20</v>
      </c>
      <c r="E10" s="226" t="s">
        <v>224</v>
      </c>
      <c r="F10" s="227" t="s">
        <v>225</v>
      </c>
      <c r="G10" s="228" t="s">
        <v>226</v>
      </c>
    </row>
    <row r="11" spans="1:11">
      <c r="A11" s="223" t="s">
        <v>213</v>
      </c>
      <c r="B11" s="223" t="s">
        <v>214</v>
      </c>
      <c r="C11" s="223" t="s">
        <v>215</v>
      </c>
      <c r="D11" s="223" t="s">
        <v>14</v>
      </c>
      <c r="E11" s="223" t="s">
        <v>219</v>
      </c>
      <c r="F11" s="223" t="s">
        <v>227</v>
      </c>
      <c r="G11" s="224">
        <v>1230.0827429999999</v>
      </c>
      <c r="I11" s="223" t="s">
        <v>214</v>
      </c>
      <c r="J11" s="205">
        <f>COUNTIF($B$11:$B$88,I11)</f>
        <v>66</v>
      </c>
    </row>
    <row r="12" spans="1:11">
      <c r="A12" s="223" t="s">
        <v>213</v>
      </c>
      <c r="B12" s="223" t="s">
        <v>214</v>
      </c>
      <c r="C12" s="223" t="s">
        <v>215</v>
      </c>
      <c r="D12" s="223" t="s">
        <v>14</v>
      </c>
      <c r="E12" s="223" t="s">
        <v>219</v>
      </c>
      <c r="F12" s="223" t="s">
        <v>229</v>
      </c>
      <c r="G12" s="224">
        <v>3.316011</v>
      </c>
      <c r="I12" s="223" t="s">
        <v>217</v>
      </c>
      <c r="J12" s="205">
        <f>COUNTIF($B$11:$B$88,I12)</f>
        <v>11</v>
      </c>
    </row>
    <row r="13" spans="1:11">
      <c r="A13" s="223" t="s">
        <v>213</v>
      </c>
      <c r="B13" s="223" t="s">
        <v>214</v>
      </c>
      <c r="C13" s="223" t="s">
        <v>215</v>
      </c>
      <c r="D13" s="223" t="s">
        <v>14</v>
      </c>
      <c r="E13" s="223" t="s">
        <v>219</v>
      </c>
      <c r="F13" s="223" t="s">
        <v>230</v>
      </c>
      <c r="G13" s="224">
        <v>0.99480299999999999</v>
      </c>
    </row>
    <row r="14" spans="1:11">
      <c r="A14" s="223" t="s">
        <v>213</v>
      </c>
      <c r="B14" s="223" t="s">
        <v>214</v>
      </c>
      <c r="C14" s="223" t="s">
        <v>215</v>
      </c>
      <c r="D14" s="223" t="s">
        <v>14</v>
      </c>
      <c r="E14" s="223" t="s">
        <v>219</v>
      </c>
      <c r="F14" s="223" t="s">
        <v>231</v>
      </c>
      <c r="G14" s="224">
        <v>1.3267150000000001</v>
      </c>
    </row>
    <row r="15" spans="1:11">
      <c r="A15" s="223" t="s">
        <v>213</v>
      </c>
      <c r="B15" s="223" t="s">
        <v>214</v>
      </c>
      <c r="C15" s="223" t="s">
        <v>215</v>
      </c>
      <c r="D15" s="223" t="s">
        <v>14</v>
      </c>
      <c r="E15" s="223" t="s">
        <v>219</v>
      </c>
      <c r="F15" s="223" t="s">
        <v>232</v>
      </c>
      <c r="G15" s="224">
        <v>0.99747200000000003</v>
      </c>
    </row>
    <row r="16" spans="1:11">
      <c r="A16" s="223" t="s">
        <v>213</v>
      </c>
      <c r="B16" s="223" t="s">
        <v>214</v>
      </c>
      <c r="C16" s="223" t="s">
        <v>215</v>
      </c>
      <c r="D16" s="223" t="s">
        <v>14</v>
      </c>
      <c r="E16" s="223" t="s">
        <v>219</v>
      </c>
      <c r="F16" s="223" t="s">
        <v>233</v>
      </c>
      <c r="G16" s="224">
        <v>0.99486799999999997</v>
      </c>
    </row>
    <row r="17" spans="1:7">
      <c r="A17" s="223" t="s">
        <v>213</v>
      </c>
      <c r="B17" s="223" t="s">
        <v>214</v>
      </c>
      <c r="C17" s="223" t="s">
        <v>215</v>
      </c>
      <c r="D17" s="223" t="s">
        <v>14</v>
      </c>
      <c r="E17" s="223" t="s">
        <v>219</v>
      </c>
      <c r="F17" s="223" t="s">
        <v>234</v>
      </c>
      <c r="G17" s="224">
        <v>-2.5300000000000002E-4</v>
      </c>
    </row>
    <row r="18" spans="1:7">
      <c r="A18" s="223" t="s">
        <v>213</v>
      </c>
      <c r="B18" s="223" t="s">
        <v>214</v>
      </c>
      <c r="C18" s="223" t="s">
        <v>215</v>
      </c>
      <c r="D18" s="223" t="s">
        <v>14</v>
      </c>
      <c r="E18" s="223" t="s">
        <v>219</v>
      </c>
      <c r="F18" s="223" t="s">
        <v>235</v>
      </c>
      <c r="G18" s="224">
        <v>1.988421</v>
      </c>
    </row>
    <row r="19" spans="1:7">
      <c r="A19" s="223" t="s">
        <v>213</v>
      </c>
      <c r="B19" s="223" t="s">
        <v>214</v>
      </c>
      <c r="C19" s="223" t="s">
        <v>215</v>
      </c>
      <c r="D19" s="223" t="s">
        <v>14</v>
      </c>
      <c r="E19" s="223" t="s">
        <v>219</v>
      </c>
      <c r="F19" s="223" t="s">
        <v>236</v>
      </c>
      <c r="G19" s="224">
        <v>0.99435499999999999</v>
      </c>
    </row>
    <row r="20" spans="1:7">
      <c r="A20" s="223" t="s">
        <v>213</v>
      </c>
      <c r="B20" s="223" t="s">
        <v>214</v>
      </c>
      <c r="C20" s="223" t="s">
        <v>215</v>
      </c>
      <c r="D20" s="223" t="s">
        <v>14</v>
      </c>
      <c r="E20" s="223" t="s">
        <v>219</v>
      </c>
      <c r="F20" s="223" t="s">
        <v>237</v>
      </c>
      <c r="G20" s="224">
        <v>5.9433490000000004</v>
      </c>
    </row>
    <row r="21" spans="1:7">
      <c r="A21" s="223" t="s">
        <v>213</v>
      </c>
      <c r="B21" s="223" t="s">
        <v>214</v>
      </c>
      <c r="C21" s="223" t="s">
        <v>215</v>
      </c>
      <c r="D21" s="223" t="s">
        <v>14</v>
      </c>
      <c r="E21" s="223" t="s">
        <v>219</v>
      </c>
      <c r="F21" s="223" t="s">
        <v>238</v>
      </c>
      <c r="G21" s="224">
        <v>0.99402199999999996</v>
      </c>
    </row>
    <row r="22" spans="1:7">
      <c r="A22" s="223" t="s">
        <v>213</v>
      </c>
      <c r="B22" s="223" t="s">
        <v>214</v>
      </c>
      <c r="C22" s="223" t="s">
        <v>215</v>
      </c>
      <c r="D22" s="223" t="s">
        <v>14</v>
      </c>
      <c r="E22" s="223" t="s">
        <v>219</v>
      </c>
      <c r="F22" s="223" t="s">
        <v>239</v>
      </c>
      <c r="G22" s="224">
        <v>0.99435499999999999</v>
      </c>
    </row>
    <row r="23" spans="1:7">
      <c r="A23" s="223" t="s">
        <v>213</v>
      </c>
      <c r="B23" s="223" t="s">
        <v>214</v>
      </c>
      <c r="C23" s="223" t="s">
        <v>215</v>
      </c>
      <c r="D23" s="223" t="s">
        <v>14</v>
      </c>
      <c r="E23" s="223" t="s">
        <v>219</v>
      </c>
      <c r="F23" s="223" t="s">
        <v>240</v>
      </c>
      <c r="G23" s="224">
        <v>2.3529520000000002</v>
      </c>
    </row>
    <row r="24" spans="1:7">
      <c r="A24" s="223" t="s">
        <v>213</v>
      </c>
      <c r="B24" s="223" t="s">
        <v>214</v>
      </c>
      <c r="C24" s="223" t="s">
        <v>215</v>
      </c>
      <c r="D24" s="223" t="s">
        <v>14</v>
      </c>
      <c r="E24" s="223" t="s">
        <v>219</v>
      </c>
      <c r="F24" s="223" t="s">
        <v>241</v>
      </c>
      <c r="G24" s="224">
        <v>0.99402199999999996</v>
      </c>
    </row>
    <row r="25" spans="1:7">
      <c r="A25" s="223" t="s">
        <v>213</v>
      </c>
      <c r="B25" s="223" t="s">
        <v>214</v>
      </c>
      <c r="C25" s="223" t="s">
        <v>215</v>
      </c>
      <c r="D25" s="223" t="s">
        <v>14</v>
      </c>
      <c r="E25" s="223" t="s">
        <v>219</v>
      </c>
      <c r="F25" s="223" t="s">
        <v>242</v>
      </c>
      <c r="G25" s="224">
        <v>0.99341299999999999</v>
      </c>
    </row>
    <row r="26" spans="1:7">
      <c r="A26" s="223" t="s">
        <v>213</v>
      </c>
      <c r="B26" s="223" t="s">
        <v>214</v>
      </c>
      <c r="C26" s="223" t="s">
        <v>215</v>
      </c>
      <c r="D26" s="223" t="s">
        <v>14</v>
      </c>
      <c r="E26" s="223" t="s">
        <v>219</v>
      </c>
      <c r="F26" s="223" t="s">
        <v>243</v>
      </c>
      <c r="G26" s="224">
        <v>0.99435499999999999</v>
      </c>
    </row>
    <row r="27" spans="1:7">
      <c r="A27" s="223" t="s">
        <v>213</v>
      </c>
      <c r="B27" s="223" t="s">
        <v>214</v>
      </c>
      <c r="C27" s="223" t="s">
        <v>215</v>
      </c>
      <c r="D27" s="223" t="s">
        <v>14</v>
      </c>
      <c r="E27" s="223" t="s">
        <v>219</v>
      </c>
      <c r="F27" s="223" t="s">
        <v>244</v>
      </c>
      <c r="G27" s="224">
        <v>1.6569940000000001</v>
      </c>
    </row>
    <row r="28" spans="1:7">
      <c r="A28" s="223" t="s">
        <v>213</v>
      </c>
      <c r="B28" s="223" t="s">
        <v>214</v>
      </c>
      <c r="C28" s="223" t="s">
        <v>215</v>
      </c>
      <c r="D28" s="223" t="s">
        <v>14</v>
      </c>
      <c r="E28" s="223" t="s">
        <v>219</v>
      </c>
      <c r="F28" s="223" t="s">
        <v>245</v>
      </c>
      <c r="G28" s="224">
        <v>1.655688</v>
      </c>
    </row>
    <row r="29" spans="1:7">
      <c r="A29" s="223" t="s">
        <v>213</v>
      </c>
      <c r="B29" s="223" t="s">
        <v>214</v>
      </c>
      <c r="C29" s="223" t="s">
        <v>215</v>
      </c>
      <c r="D29" s="223" t="s">
        <v>14</v>
      </c>
      <c r="E29" s="223" t="s">
        <v>219</v>
      </c>
      <c r="F29" s="223" t="s">
        <v>246</v>
      </c>
      <c r="G29" s="224">
        <v>0.99486799999999997</v>
      </c>
    </row>
    <row r="30" spans="1:7">
      <c r="A30" s="223" t="s">
        <v>213</v>
      </c>
      <c r="B30" s="223" t="s">
        <v>214</v>
      </c>
      <c r="C30" s="223" t="s">
        <v>215</v>
      </c>
      <c r="D30" s="223" t="s">
        <v>14</v>
      </c>
      <c r="E30" s="223" t="s">
        <v>219</v>
      </c>
      <c r="F30" s="223" t="s">
        <v>247</v>
      </c>
      <c r="G30" s="224">
        <v>0.99504899999999996</v>
      </c>
    </row>
    <row r="31" spans="1:7">
      <c r="A31" s="223" t="s">
        <v>213</v>
      </c>
      <c r="B31" s="223" t="s">
        <v>214</v>
      </c>
      <c r="C31" s="223" t="s">
        <v>215</v>
      </c>
      <c r="D31" s="223" t="s">
        <v>14</v>
      </c>
      <c r="E31" s="223" t="s">
        <v>219</v>
      </c>
      <c r="F31" s="223" t="s">
        <v>228</v>
      </c>
      <c r="G31" s="224">
        <v>1250</v>
      </c>
    </row>
    <row r="32" spans="1:7">
      <c r="A32" s="223" t="s">
        <v>213</v>
      </c>
      <c r="B32" s="223" t="s">
        <v>214</v>
      </c>
      <c r="C32" s="223" t="s">
        <v>215</v>
      </c>
      <c r="D32" s="223" t="s">
        <v>14</v>
      </c>
      <c r="E32" s="223" t="s">
        <v>219</v>
      </c>
      <c r="F32" s="223" t="s">
        <v>248</v>
      </c>
      <c r="G32" s="224">
        <v>1.655688</v>
      </c>
    </row>
    <row r="33" spans="1:7">
      <c r="A33" s="223" t="s">
        <v>213</v>
      </c>
      <c r="B33" s="223" t="s">
        <v>214</v>
      </c>
      <c r="C33" s="223" t="s">
        <v>215</v>
      </c>
      <c r="D33" s="223" t="s">
        <v>14</v>
      </c>
      <c r="E33" s="223" t="s">
        <v>219</v>
      </c>
      <c r="F33" s="223" t="s">
        <v>249</v>
      </c>
      <c r="G33" s="224">
        <v>0.99480299999999999</v>
      </c>
    </row>
    <row r="34" spans="1:7">
      <c r="A34" s="223" t="s">
        <v>213</v>
      </c>
      <c r="B34" s="223" t="s">
        <v>214</v>
      </c>
      <c r="C34" s="223" t="s">
        <v>215</v>
      </c>
      <c r="D34" s="223" t="s">
        <v>14</v>
      </c>
      <c r="E34" s="223" t="s">
        <v>219</v>
      </c>
      <c r="F34" s="223" t="s">
        <v>250</v>
      </c>
      <c r="G34" s="224">
        <v>1.492205</v>
      </c>
    </row>
    <row r="35" spans="1:7">
      <c r="A35" s="223" t="s">
        <v>213</v>
      </c>
      <c r="B35" s="223" t="s">
        <v>214</v>
      </c>
      <c r="C35" s="223" t="s">
        <v>215</v>
      </c>
      <c r="D35" s="223" t="s">
        <v>14</v>
      </c>
      <c r="E35" s="223" t="s">
        <v>219</v>
      </c>
      <c r="F35" s="223" t="s">
        <v>251</v>
      </c>
      <c r="G35" s="224">
        <v>16.567032000000001</v>
      </c>
    </row>
    <row r="36" spans="1:7">
      <c r="A36" s="223" t="s">
        <v>213</v>
      </c>
      <c r="B36" s="223" t="s">
        <v>214</v>
      </c>
      <c r="C36" s="223" t="s">
        <v>215</v>
      </c>
      <c r="D36" s="223" t="s">
        <v>14</v>
      </c>
      <c r="E36" s="223" t="s">
        <v>219</v>
      </c>
      <c r="F36" s="223" t="s">
        <v>252</v>
      </c>
      <c r="G36" s="224">
        <v>0.99402199999999996</v>
      </c>
    </row>
    <row r="37" spans="1:7">
      <c r="A37" s="223" t="s">
        <v>213</v>
      </c>
      <c r="B37" s="223" t="s">
        <v>214</v>
      </c>
      <c r="C37" s="223" t="s">
        <v>215</v>
      </c>
      <c r="D37" s="223" t="s">
        <v>14</v>
      </c>
      <c r="E37" s="223" t="s">
        <v>219</v>
      </c>
      <c r="F37" s="223" t="s">
        <v>253</v>
      </c>
      <c r="G37" s="224">
        <v>0.99435499999999999</v>
      </c>
    </row>
    <row r="38" spans="1:7">
      <c r="A38" s="223" t="s">
        <v>213</v>
      </c>
      <c r="B38" s="223" t="s">
        <v>214</v>
      </c>
      <c r="C38" s="223" t="s">
        <v>215</v>
      </c>
      <c r="D38" s="223" t="s">
        <v>14</v>
      </c>
      <c r="E38" s="223" t="s">
        <v>219</v>
      </c>
      <c r="F38" s="223" t="s">
        <v>254</v>
      </c>
      <c r="G38" s="224">
        <v>0.99402199999999996</v>
      </c>
    </row>
    <row r="39" spans="1:7">
      <c r="A39" s="223" t="s">
        <v>213</v>
      </c>
      <c r="B39" s="223" t="s">
        <v>214</v>
      </c>
      <c r="C39" s="223" t="s">
        <v>215</v>
      </c>
      <c r="D39" s="223" t="s">
        <v>14</v>
      </c>
      <c r="E39" s="223" t="s">
        <v>219</v>
      </c>
      <c r="F39" s="223" t="s">
        <v>255</v>
      </c>
      <c r="G39" s="224">
        <v>0.99329800000000001</v>
      </c>
    </row>
    <row r="40" spans="1:7">
      <c r="A40" s="223" t="s">
        <v>213</v>
      </c>
      <c r="B40" s="223" t="s">
        <v>214</v>
      </c>
      <c r="C40" s="223" t="s">
        <v>215</v>
      </c>
      <c r="D40" s="223" t="s">
        <v>14</v>
      </c>
      <c r="E40" s="223" t="s">
        <v>219</v>
      </c>
      <c r="F40" s="223" t="s">
        <v>256</v>
      </c>
      <c r="G40" s="224">
        <v>0.99480299999999999</v>
      </c>
    </row>
    <row r="41" spans="1:7">
      <c r="A41" s="223" t="s">
        <v>213</v>
      </c>
      <c r="B41" s="223" t="s">
        <v>214</v>
      </c>
      <c r="C41" s="223" t="s">
        <v>215</v>
      </c>
      <c r="D41" s="223" t="s">
        <v>14</v>
      </c>
      <c r="E41" s="223" t="s">
        <v>219</v>
      </c>
      <c r="F41" s="223" t="s">
        <v>257</v>
      </c>
      <c r="G41" s="224">
        <v>8.2810079999999999</v>
      </c>
    </row>
    <row r="42" spans="1:7">
      <c r="A42" s="223" t="s">
        <v>213</v>
      </c>
      <c r="B42" s="223" t="s">
        <v>214</v>
      </c>
      <c r="C42" s="223" t="s">
        <v>215</v>
      </c>
      <c r="D42" s="223" t="s">
        <v>14</v>
      </c>
      <c r="E42" s="223" t="s">
        <v>219</v>
      </c>
      <c r="F42" s="223" t="s">
        <v>258</v>
      </c>
      <c r="G42" s="224">
        <v>0.99486799999999997</v>
      </c>
    </row>
    <row r="43" spans="1:7">
      <c r="A43" s="223" t="s">
        <v>213</v>
      </c>
      <c r="B43" s="223" t="s">
        <v>214</v>
      </c>
      <c r="C43" s="223" t="s">
        <v>215</v>
      </c>
      <c r="D43" s="223" t="s">
        <v>14</v>
      </c>
      <c r="E43" s="223" t="s">
        <v>219</v>
      </c>
      <c r="F43" s="223" t="s">
        <v>259</v>
      </c>
      <c r="G43" s="224">
        <v>2.3775689999999998</v>
      </c>
    </row>
    <row r="44" spans="1:7">
      <c r="A44" s="223" t="s">
        <v>213</v>
      </c>
      <c r="B44" s="223" t="s">
        <v>214</v>
      </c>
      <c r="C44" s="223" t="s">
        <v>215</v>
      </c>
      <c r="D44" s="223" t="s">
        <v>14</v>
      </c>
      <c r="E44" s="223" t="s">
        <v>219</v>
      </c>
      <c r="F44" s="223" t="s">
        <v>260</v>
      </c>
      <c r="G44" s="224">
        <v>0.99329800000000001</v>
      </c>
    </row>
    <row r="45" spans="1:7">
      <c r="A45" s="223" t="s">
        <v>213</v>
      </c>
      <c r="B45" s="223" t="s">
        <v>214</v>
      </c>
      <c r="C45" s="223" t="s">
        <v>215</v>
      </c>
      <c r="D45" s="223" t="s">
        <v>14</v>
      </c>
      <c r="E45" s="223" t="s">
        <v>219</v>
      </c>
      <c r="F45" s="223" t="s">
        <v>261</v>
      </c>
      <c r="G45" s="224">
        <v>0.99402199999999996</v>
      </c>
    </row>
    <row r="46" spans="1:7">
      <c r="A46" s="223" t="s">
        <v>213</v>
      </c>
      <c r="B46" s="223" t="s">
        <v>214</v>
      </c>
      <c r="C46" s="223" t="s">
        <v>215</v>
      </c>
      <c r="D46" s="223" t="s">
        <v>14</v>
      </c>
      <c r="E46" s="223" t="s">
        <v>219</v>
      </c>
      <c r="F46" s="223" t="s">
        <v>262</v>
      </c>
      <c r="G46" s="224">
        <v>1.657259</v>
      </c>
    </row>
    <row r="47" spans="1:7">
      <c r="A47" s="223" t="s">
        <v>213</v>
      </c>
      <c r="B47" s="223" t="s">
        <v>214</v>
      </c>
      <c r="C47" s="223" t="s">
        <v>215</v>
      </c>
      <c r="D47" s="223" t="s">
        <v>14</v>
      </c>
      <c r="E47" s="223" t="s">
        <v>219</v>
      </c>
      <c r="F47" s="223" t="s">
        <v>263</v>
      </c>
      <c r="G47" s="224">
        <v>0.99504899999999996</v>
      </c>
    </row>
    <row r="48" spans="1:7">
      <c r="A48" s="223" t="s">
        <v>213</v>
      </c>
      <c r="B48" s="223" t="s">
        <v>214</v>
      </c>
      <c r="C48" s="223" t="s">
        <v>215</v>
      </c>
      <c r="D48" s="223" t="s">
        <v>14</v>
      </c>
      <c r="E48" s="223" t="s">
        <v>219</v>
      </c>
      <c r="F48" s="223" t="s">
        <v>264</v>
      </c>
      <c r="G48" s="224">
        <v>0.99435499999999999</v>
      </c>
    </row>
    <row r="49" spans="1:7">
      <c r="A49" s="223" t="s">
        <v>213</v>
      </c>
      <c r="B49" s="223" t="s">
        <v>214</v>
      </c>
      <c r="C49" s="223" t="s">
        <v>215</v>
      </c>
      <c r="D49" s="223" t="s">
        <v>14</v>
      </c>
      <c r="E49" s="223" t="s">
        <v>219</v>
      </c>
      <c r="F49" s="223" t="s">
        <v>265</v>
      </c>
      <c r="G49" s="224">
        <v>0.99435499999999999</v>
      </c>
    </row>
    <row r="50" spans="1:7">
      <c r="A50" s="223" t="s">
        <v>213</v>
      </c>
      <c r="B50" s="223" t="s">
        <v>214</v>
      </c>
      <c r="C50" s="223" t="s">
        <v>215</v>
      </c>
      <c r="D50" s="223" t="s">
        <v>14</v>
      </c>
      <c r="E50" s="223" t="s">
        <v>219</v>
      </c>
      <c r="F50" s="223" t="s">
        <v>266</v>
      </c>
      <c r="G50" s="224">
        <v>132.64913300000001</v>
      </c>
    </row>
    <row r="51" spans="1:7">
      <c r="A51" s="223" t="s">
        <v>213</v>
      </c>
      <c r="B51" s="223" t="s">
        <v>214</v>
      </c>
      <c r="C51" s="223" t="s">
        <v>215</v>
      </c>
      <c r="D51" s="223" t="s">
        <v>14</v>
      </c>
      <c r="E51" s="223" t="s">
        <v>219</v>
      </c>
      <c r="F51" s="223" t="s">
        <v>267</v>
      </c>
      <c r="G51" s="224">
        <v>1.325807</v>
      </c>
    </row>
    <row r="52" spans="1:7">
      <c r="A52" s="223" t="s">
        <v>213</v>
      </c>
      <c r="B52" s="223" t="s">
        <v>214</v>
      </c>
      <c r="C52" s="223" t="s">
        <v>215</v>
      </c>
      <c r="D52" s="223" t="s">
        <v>14</v>
      </c>
      <c r="E52" s="223" t="s">
        <v>219</v>
      </c>
      <c r="F52" s="223" t="s">
        <v>268</v>
      </c>
      <c r="G52" s="224">
        <v>0.33211400000000002</v>
      </c>
    </row>
    <row r="53" spans="1:7">
      <c r="A53" s="223" t="s">
        <v>213</v>
      </c>
      <c r="B53" s="223" t="s">
        <v>214</v>
      </c>
      <c r="C53" s="223" t="s">
        <v>215</v>
      </c>
      <c r="D53" s="223" t="s">
        <v>14</v>
      </c>
      <c r="E53" s="223" t="s">
        <v>219</v>
      </c>
      <c r="F53" s="223" t="s">
        <v>269</v>
      </c>
      <c r="G53" s="224">
        <v>122.748142</v>
      </c>
    </row>
    <row r="54" spans="1:7">
      <c r="A54" s="223" t="s">
        <v>213</v>
      </c>
      <c r="B54" s="223" t="s">
        <v>214</v>
      </c>
      <c r="C54" s="223" t="s">
        <v>215</v>
      </c>
      <c r="D54" s="223" t="s">
        <v>14</v>
      </c>
      <c r="E54" s="223" t="s">
        <v>219</v>
      </c>
      <c r="F54" s="223" t="s">
        <v>270</v>
      </c>
      <c r="G54" s="224">
        <v>0.99486799999999997</v>
      </c>
    </row>
    <row r="55" spans="1:7">
      <c r="A55" s="223" t="s">
        <v>213</v>
      </c>
      <c r="B55" s="223" t="s">
        <v>214</v>
      </c>
      <c r="C55" s="223" t="s">
        <v>215</v>
      </c>
      <c r="D55" s="223" t="s">
        <v>14</v>
      </c>
      <c r="E55" s="223" t="s">
        <v>219</v>
      </c>
      <c r="F55" s="223" t="s">
        <v>271</v>
      </c>
      <c r="G55" s="224">
        <v>13.243829</v>
      </c>
    </row>
    <row r="56" spans="1:7">
      <c r="A56" s="223" t="s">
        <v>213</v>
      </c>
      <c r="B56" s="223" t="s">
        <v>214</v>
      </c>
      <c r="C56" s="223" t="s">
        <v>215</v>
      </c>
      <c r="D56" s="223" t="s">
        <v>14</v>
      </c>
      <c r="E56" s="223" t="s">
        <v>219</v>
      </c>
      <c r="F56" s="223" t="s">
        <v>272</v>
      </c>
      <c r="G56" s="224">
        <v>16.580055999999999</v>
      </c>
    </row>
    <row r="57" spans="1:7">
      <c r="A57" s="223" t="s">
        <v>213</v>
      </c>
      <c r="B57" s="223" t="s">
        <v>214</v>
      </c>
      <c r="C57" s="223" t="s">
        <v>215</v>
      </c>
      <c r="D57" s="223" t="s">
        <v>14</v>
      </c>
      <c r="E57" s="223" t="s">
        <v>219</v>
      </c>
      <c r="F57" s="223" t="s">
        <v>273</v>
      </c>
      <c r="G57" s="224">
        <v>2.6506720000000001</v>
      </c>
    </row>
    <row r="58" spans="1:7">
      <c r="A58" s="223" t="s">
        <v>213</v>
      </c>
      <c r="B58" s="223" t="s">
        <v>214</v>
      </c>
      <c r="C58" s="223" t="s">
        <v>215</v>
      </c>
      <c r="D58" s="223" t="s">
        <v>14</v>
      </c>
      <c r="E58" s="223" t="s">
        <v>219</v>
      </c>
      <c r="F58" s="223" t="s">
        <v>274</v>
      </c>
      <c r="G58" s="224">
        <v>1.655497</v>
      </c>
    </row>
    <row r="59" spans="1:7">
      <c r="A59" s="223" t="s">
        <v>213</v>
      </c>
      <c r="B59" s="223" t="s">
        <v>214</v>
      </c>
      <c r="C59" s="223" t="s">
        <v>215</v>
      </c>
      <c r="D59" s="223" t="s">
        <v>14</v>
      </c>
      <c r="E59" s="223" t="s">
        <v>219</v>
      </c>
      <c r="F59" s="223" t="s">
        <v>275</v>
      </c>
      <c r="G59" s="224">
        <v>9.9373330000000006</v>
      </c>
    </row>
    <row r="60" spans="1:7">
      <c r="A60" s="223" t="s">
        <v>213</v>
      </c>
      <c r="B60" s="223" t="s">
        <v>214</v>
      </c>
      <c r="C60" s="223" t="s">
        <v>215</v>
      </c>
      <c r="D60" s="223" t="s">
        <v>14</v>
      </c>
      <c r="E60" s="223" t="s">
        <v>219</v>
      </c>
      <c r="F60" s="223" t="s">
        <v>276</v>
      </c>
      <c r="G60" s="224">
        <v>0.99402199999999996</v>
      </c>
    </row>
    <row r="61" spans="1:7">
      <c r="A61" s="223" t="s">
        <v>213</v>
      </c>
      <c r="B61" s="223" t="s">
        <v>214</v>
      </c>
      <c r="C61" s="223" t="s">
        <v>215</v>
      </c>
      <c r="D61" s="223" t="s">
        <v>14</v>
      </c>
      <c r="E61" s="223" t="s">
        <v>219</v>
      </c>
      <c r="F61" s="223" t="s">
        <v>277</v>
      </c>
      <c r="G61" s="224">
        <v>3.3145169999999999</v>
      </c>
    </row>
    <row r="62" spans="1:7">
      <c r="A62" s="223" t="s">
        <v>213</v>
      </c>
      <c r="B62" s="223" t="s">
        <v>214</v>
      </c>
      <c r="C62" s="223" t="s">
        <v>215</v>
      </c>
      <c r="D62" s="223" t="s">
        <v>14</v>
      </c>
      <c r="E62" s="223" t="s">
        <v>219</v>
      </c>
      <c r="F62" s="223" t="s">
        <v>278</v>
      </c>
      <c r="G62" s="224">
        <v>-4.6E-5</v>
      </c>
    </row>
    <row r="63" spans="1:7">
      <c r="A63" s="223" t="s">
        <v>213</v>
      </c>
      <c r="B63" s="223" t="s">
        <v>214</v>
      </c>
      <c r="C63" s="223" t="s">
        <v>215</v>
      </c>
      <c r="D63" s="223" t="s">
        <v>14</v>
      </c>
      <c r="E63" s="223" t="s">
        <v>219</v>
      </c>
      <c r="F63" s="223" t="s">
        <v>279</v>
      </c>
      <c r="G63" s="224">
        <v>18.213878999999999</v>
      </c>
    </row>
    <row r="64" spans="1:7">
      <c r="A64" s="223" t="s">
        <v>213</v>
      </c>
      <c r="B64" s="223" t="s">
        <v>214</v>
      </c>
      <c r="C64" s="223" t="s">
        <v>215</v>
      </c>
      <c r="D64" s="223" t="s">
        <v>14</v>
      </c>
      <c r="E64" s="223" t="s">
        <v>219</v>
      </c>
      <c r="F64" s="223" t="s">
        <v>280</v>
      </c>
      <c r="G64" s="224">
        <v>0.994197</v>
      </c>
    </row>
    <row r="65" spans="1:7">
      <c r="A65" s="223" t="s">
        <v>213</v>
      </c>
      <c r="B65" s="223" t="s">
        <v>214</v>
      </c>
      <c r="C65" s="223" t="s">
        <v>215</v>
      </c>
      <c r="D65" s="223" t="s">
        <v>14</v>
      </c>
      <c r="E65" s="223" t="s">
        <v>219</v>
      </c>
      <c r="F65" s="223" t="s">
        <v>281</v>
      </c>
      <c r="G65" s="224">
        <v>1.6569940000000001</v>
      </c>
    </row>
    <row r="66" spans="1:7">
      <c r="A66" s="223" t="s">
        <v>213</v>
      </c>
      <c r="B66" s="223" t="s">
        <v>214</v>
      </c>
      <c r="C66" s="223" t="s">
        <v>215</v>
      </c>
      <c r="D66" s="223" t="s">
        <v>14</v>
      </c>
      <c r="E66" s="223" t="s">
        <v>219</v>
      </c>
      <c r="F66" s="223" t="s">
        <v>282</v>
      </c>
      <c r="G66" s="224">
        <v>0.994197</v>
      </c>
    </row>
    <row r="67" spans="1:7">
      <c r="A67" s="223" t="s">
        <v>213</v>
      </c>
      <c r="B67" s="223" t="s">
        <v>214</v>
      </c>
      <c r="C67" s="223" t="s">
        <v>215</v>
      </c>
      <c r="D67" s="223" t="s">
        <v>14</v>
      </c>
      <c r="E67" s="223" t="s">
        <v>219</v>
      </c>
      <c r="F67" s="223" t="s">
        <v>283</v>
      </c>
      <c r="G67" s="224">
        <v>-5.3399999999999997E-4</v>
      </c>
    </row>
    <row r="68" spans="1:7">
      <c r="A68" s="223" t="s">
        <v>213</v>
      </c>
      <c r="B68" s="223" t="s">
        <v>214</v>
      </c>
      <c r="C68" s="223" t="s">
        <v>215</v>
      </c>
      <c r="D68" s="223" t="s">
        <v>14</v>
      </c>
      <c r="E68" s="223" t="s">
        <v>219</v>
      </c>
      <c r="F68" s="223" t="s">
        <v>284</v>
      </c>
      <c r="G68" s="224">
        <v>0.994197</v>
      </c>
    </row>
    <row r="69" spans="1:7">
      <c r="A69" s="223" t="s">
        <v>213</v>
      </c>
      <c r="B69" s="223" t="s">
        <v>214</v>
      </c>
      <c r="C69" s="223" t="s">
        <v>215</v>
      </c>
      <c r="D69" s="223" t="s">
        <v>14</v>
      </c>
      <c r="E69" s="223" t="s">
        <v>219</v>
      </c>
      <c r="F69" s="223" t="s">
        <v>285</v>
      </c>
      <c r="G69" s="224">
        <v>0.82864700000000002</v>
      </c>
    </row>
    <row r="70" spans="1:7">
      <c r="A70" s="223" t="s">
        <v>213</v>
      </c>
      <c r="B70" s="223" t="s">
        <v>214</v>
      </c>
      <c r="C70" s="223" t="s">
        <v>215</v>
      </c>
      <c r="D70" s="223" t="s">
        <v>14</v>
      </c>
      <c r="E70" s="223" t="s">
        <v>219</v>
      </c>
      <c r="F70" s="223" t="s">
        <v>286</v>
      </c>
      <c r="G70" s="224">
        <v>0.99402199999999996</v>
      </c>
    </row>
    <row r="71" spans="1:7">
      <c r="A71" s="223" t="s">
        <v>213</v>
      </c>
      <c r="B71" s="223" t="s">
        <v>214</v>
      </c>
      <c r="C71" s="223" t="s">
        <v>215</v>
      </c>
      <c r="D71" s="223" t="s">
        <v>14</v>
      </c>
      <c r="E71" s="223" t="s">
        <v>219</v>
      </c>
      <c r="F71" s="223" t="s">
        <v>287</v>
      </c>
      <c r="G71" s="224">
        <v>0.99402199999999996</v>
      </c>
    </row>
    <row r="72" spans="1:7">
      <c r="A72" s="223" t="s">
        <v>213</v>
      </c>
      <c r="B72" s="223" t="s">
        <v>214</v>
      </c>
      <c r="C72" s="223" t="s">
        <v>215</v>
      </c>
      <c r="D72" s="223" t="s">
        <v>14</v>
      </c>
      <c r="E72" s="223" t="s">
        <v>219</v>
      </c>
      <c r="F72" s="223" t="s">
        <v>288</v>
      </c>
      <c r="G72" s="224">
        <v>1.655497</v>
      </c>
    </row>
    <row r="73" spans="1:7">
      <c r="A73" s="223" t="s">
        <v>213</v>
      </c>
      <c r="B73" s="223" t="s">
        <v>214</v>
      </c>
      <c r="C73" s="223" t="s">
        <v>215</v>
      </c>
      <c r="D73" s="223" t="s">
        <v>14</v>
      </c>
      <c r="E73" s="223" t="s">
        <v>219</v>
      </c>
      <c r="F73" s="223" t="s">
        <v>289</v>
      </c>
      <c r="G73" s="224">
        <v>3.310994</v>
      </c>
    </row>
    <row r="74" spans="1:7">
      <c r="A74" s="223" t="s">
        <v>213</v>
      </c>
      <c r="B74" s="223" t="s">
        <v>214</v>
      </c>
      <c r="C74" s="223" t="s">
        <v>215</v>
      </c>
      <c r="D74" s="223" t="s">
        <v>14</v>
      </c>
      <c r="E74" s="223" t="s">
        <v>219</v>
      </c>
      <c r="F74" s="223" t="s">
        <v>290</v>
      </c>
      <c r="G74" s="224">
        <v>1.3251599999999999</v>
      </c>
    </row>
    <row r="75" spans="1:7">
      <c r="A75" s="223" t="s">
        <v>213</v>
      </c>
      <c r="B75" s="223" t="s">
        <v>214</v>
      </c>
      <c r="C75" s="223" t="s">
        <v>215</v>
      </c>
      <c r="D75" s="223" t="s">
        <v>14</v>
      </c>
      <c r="E75" s="223" t="s">
        <v>219</v>
      </c>
      <c r="F75" s="223" t="s">
        <v>291</v>
      </c>
      <c r="G75" s="224">
        <v>3.310994</v>
      </c>
    </row>
    <row r="76" spans="1:7">
      <c r="A76" s="223" t="s">
        <v>213</v>
      </c>
      <c r="B76" s="223" t="s">
        <v>214</v>
      </c>
      <c r="C76" s="223" t="s">
        <v>215</v>
      </c>
      <c r="D76" s="223" t="s">
        <v>14</v>
      </c>
      <c r="E76" s="223" t="s">
        <v>219</v>
      </c>
      <c r="F76" s="223" t="s">
        <v>292</v>
      </c>
      <c r="G76" s="224">
        <v>0.99329800000000001</v>
      </c>
    </row>
    <row r="77" spans="1:7">
      <c r="A77" s="223" t="s">
        <v>213</v>
      </c>
      <c r="B77" s="223" t="s">
        <v>217</v>
      </c>
      <c r="C77" s="223" t="s">
        <v>218</v>
      </c>
      <c r="D77" s="223" t="s">
        <v>17</v>
      </c>
      <c r="E77" s="223" t="s">
        <v>219</v>
      </c>
      <c r="F77" s="223" t="s">
        <v>227</v>
      </c>
      <c r="G77" s="224">
        <v>1980.0096450000001</v>
      </c>
    </row>
    <row r="78" spans="1:7">
      <c r="A78" s="223" t="s">
        <v>213</v>
      </c>
      <c r="B78" s="223" t="s">
        <v>217</v>
      </c>
      <c r="C78" s="223" t="s">
        <v>218</v>
      </c>
      <c r="D78" s="223" t="s">
        <v>17</v>
      </c>
      <c r="E78" s="223" t="s">
        <v>219</v>
      </c>
      <c r="F78" s="223" t="s">
        <v>293</v>
      </c>
      <c r="G78" s="224">
        <v>698.52139799999998</v>
      </c>
    </row>
    <row r="79" spans="1:7">
      <c r="A79" s="223" t="s">
        <v>213</v>
      </c>
      <c r="B79" s="223" t="s">
        <v>217</v>
      </c>
      <c r="C79" s="223" t="s">
        <v>218</v>
      </c>
      <c r="D79" s="223" t="s">
        <v>17</v>
      </c>
      <c r="E79" s="223" t="s">
        <v>219</v>
      </c>
      <c r="F79" s="223" t="s">
        <v>229</v>
      </c>
      <c r="G79" s="224">
        <v>1.997344</v>
      </c>
    </row>
    <row r="80" spans="1:7">
      <c r="A80" s="223" t="s">
        <v>213</v>
      </c>
      <c r="B80" s="223" t="s">
        <v>217</v>
      </c>
      <c r="C80" s="223" t="s">
        <v>218</v>
      </c>
      <c r="D80" s="223" t="s">
        <v>17</v>
      </c>
      <c r="E80" s="223" t="s">
        <v>219</v>
      </c>
      <c r="F80" s="223" t="s">
        <v>231</v>
      </c>
      <c r="G80" s="224">
        <v>0.99891300000000005</v>
      </c>
    </row>
    <row r="81" spans="1:7">
      <c r="A81" s="223" t="s">
        <v>213</v>
      </c>
      <c r="B81" s="223" t="s">
        <v>217</v>
      </c>
      <c r="C81" s="223" t="s">
        <v>218</v>
      </c>
      <c r="D81" s="223" t="s">
        <v>17</v>
      </c>
      <c r="E81" s="223" t="s">
        <v>219</v>
      </c>
      <c r="F81" s="223" t="s">
        <v>294</v>
      </c>
      <c r="G81" s="224">
        <v>9.9793199999999995</v>
      </c>
    </row>
    <row r="82" spans="1:7">
      <c r="A82" s="223" t="s">
        <v>213</v>
      </c>
      <c r="B82" s="223" t="s">
        <v>217</v>
      </c>
      <c r="C82" s="223" t="s">
        <v>218</v>
      </c>
      <c r="D82" s="223" t="s">
        <v>17</v>
      </c>
      <c r="E82" s="223" t="s">
        <v>219</v>
      </c>
      <c r="F82" s="223" t="s">
        <v>295</v>
      </c>
      <c r="G82" s="224">
        <v>0.99833000000000005</v>
      </c>
    </row>
    <row r="83" spans="1:7">
      <c r="A83" s="223" t="s">
        <v>213</v>
      </c>
      <c r="B83" s="223" t="s">
        <v>217</v>
      </c>
      <c r="C83" s="223" t="s">
        <v>218</v>
      </c>
      <c r="D83" s="223" t="s">
        <v>17</v>
      </c>
      <c r="E83" s="223" t="s">
        <v>219</v>
      </c>
      <c r="F83" s="223" t="s">
        <v>266</v>
      </c>
      <c r="G83" s="224">
        <v>5.992032</v>
      </c>
    </row>
    <row r="84" spans="1:7">
      <c r="A84" s="223" t="s">
        <v>213</v>
      </c>
      <c r="B84" s="223" t="s">
        <v>217</v>
      </c>
      <c r="C84" s="223" t="s">
        <v>218</v>
      </c>
      <c r="D84" s="223" t="s">
        <v>17</v>
      </c>
      <c r="E84" s="223" t="s">
        <v>219</v>
      </c>
      <c r="F84" s="223" t="s">
        <v>269</v>
      </c>
      <c r="G84" s="224">
        <v>37.450197000000003</v>
      </c>
    </row>
    <row r="85" spans="1:7">
      <c r="A85" s="223" t="s">
        <v>213</v>
      </c>
      <c r="B85" s="223" t="s">
        <v>217</v>
      </c>
      <c r="C85" s="223" t="s">
        <v>218</v>
      </c>
      <c r="D85" s="223" t="s">
        <v>17</v>
      </c>
      <c r="E85" s="223" t="s">
        <v>219</v>
      </c>
      <c r="F85" s="223" t="s">
        <v>296</v>
      </c>
      <c r="G85" s="224">
        <v>49.933596000000001</v>
      </c>
    </row>
    <row r="86" spans="1:7">
      <c r="A86" s="223" t="s">
        <v>213</v>
      </c>
      <c r="B86" s="223" t="s">
        <v>217</v>
      </c>
      <c r="C86" s="223" t="s">
        <v>218</v>
      </c>
      <c r="D86" s="223" t="s">
        <v>17</v>
      </c>
      <c r="E86" s="223" t="s">
        <v>219</v>
      </c>
      <c r="F86" s="223" t="s">
        <v>297</v>
      </c>
      <c r="G86" s="224">
        <v>29.939385999999999</v>
      </c>
    </row>
    <row r="87" spans="1:7">
      <c r="A87" s="223" t="s">
        <v>213</v>
      </c>
      <c r="B87" s="223" t="s">
        <v>217</v>
      </c>
      <c r="C87" s="223" t="s">
        <v>218</v>
      </c>
      <c r="D87" s="223" t="s">
        <v>17</v>
      </c>
      <c r="E87" s="223" t="s">
        <v>219</v>
      </c>
      <c r="F87" s="223" t="s">
        <v>298</v>
      </c>
      <c r="G87" s="224">
        <v>0.997888</v>
      </c>
    </row>
    <row r="88" spans="1:7">
      <c r="A88" s="223"/>
      <c r="B88" s="223"/>
      <c r="C88" s="223"/>
      <c r="D88" s="223"/>
      <c r="E88" s="223"/>
      <c r="F88" s="223"/>
      <c r="G88" s="22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1632C-2B79-4939-AF68-68685062285A}">
  <sheetPr>
    <tabColor theme="7" tint="0.39997558519241921"/>
  </sheetPr>
  <dimension ref="A1:O60"/>
  <sheetViews>
    <sheetView showGridLines="0" zoomScale="70" zoomScaleNormal="70" workbookViewId="0">
      <selection activeCell="K13" sqref="K13"/>
    </sheetView>
  </sheetViews>
  <sheetFormatPr baseColWidth="10" defaultColWidth="11.44140625" defaultRowHeight="15.6"/>
  <cols>
    <col min="1" max="1" width="3.33203125" style="1" customWidth="1"/>
    <col min="2" max="2" width="35.33203125" style="14" customWidth="1"/>
    <col min="3" max="3" width="14.6640625" style="1" customWidth="1"/>
    <col min="4" max="4" width="6.44140625" style="1" customWidth="1"/>
    <col min="5" max="5" width="6.33203125" style="1" customWidth="1"/>
    <col min="6" max="6" width="9.109375" style="1" customWidth="1"/>
    <col min="7" max="7" width="5.33203125" style="1" customWidth="1"/>
    <col min="8" max="8" width="14.88671875" style="1" customWidth="1"/>
    <col min="9" max="9" width="23.6640625" style="1" customWidth="1"/>
    <col min="10" max="10" width="17.44140625" style="1" customWidth="1"/>
    <col min="11" max="11" width="17.5546875" style="1" bestFit="1" customWidth="1"/>
    <col min="12" max="12" width="17.44140625" style="1" bestFit="1" customWidth="1"/>
    <col min="13" max="15" width="15.109375" style="1" bestFit="1" customWidth="1"/>
    <col min="16" max="16384" width="11.44140625" style="1"/>
  </cols>
  <sheetData>
    <row r="1" spans="1:12" s="81" customFormat="1">
      <c r="A1" s="229"/>
      <c r="B1" s="229"/>
      <c r="C1" s="229"/>
      <c r="D1" s="229"/>
      <c r="E1" s="229"/>
      <c r="F1" s="229"/>
      <c r="G1" s="229"/>
      <c r="H1" s="229"/>
      <c r="I1" s="229"/>
      <c r="J1" s="229"/>
      <c r="K1" s="229"/>
    </row>
    <row r="2" spans="1:12" s="81" customFormat="1">
      <c r="A2" s="229"/>
      <c r="B2" s="229"/>
      <c r="C2" s="229"/>
      <c r="D2" s="229"/>
      <c r="E2" s="229"/>
      <c r="F2" s="229"/>
      <c r="G2" s="229"/>
      <c r="H2" s="229"/>
      <c r="I2" s="229"/>
      <c r="J2" s="229"/>
      <c r="K2" s="229"/>
    </row>
    <row r="3" spans="1:12" s="81" customFormat="1">
      <c r="A3" s="229"/>
      <c r="B3" s="229"/>
      <c r="C3" s="229"/>
      <c r="D3" s="229"/>
      <c r="E3" s="229"/>
      <c r="F3" s="229"/>
      <c r="G3" s="229"/>
      <c r="H3" s="229"/>
      <c r="I3" s="229"/>
      <c r="J3" s="229"/>
      <c r="K3" s="229"/>
    </row>
    <row r="4" spans="1:12" s="81" customFormat="1">
      <c r="A4" s="229"/>
      <c r="B4" s="229"/>
      <c r="C4" s="229"/>
      <c r="D4" s="229"/>
      <c r="E4" s="229"/>
      <c r="F4" s="229"/>
      <c r="G4" s="229"/>
      <c r="H4" s="229"/>
      <c r="I4" s="229"/>
      <c r="J4" s="229"/>
      <c r="K4" s="229"/>
    </row>
    <row r="5" spans="1:12">
      <c r="A5" s="229"/>
      <c r="B5" s="229"/>
      <c r="C5" s="229"/>
      <c r="D5" s="229"/>
      <c r="E5" s="229"/>
      <c r="F5" s="229"/>
      <c r="G5" s="229"/>
      <c r="H5" s="229"/>
      <c r="I5" s="229"/>
      <c r="J5" s="229"/>
      <c r="K5" s="229"/>
    </row>
    <row r="6" spans="1:12">
      <c r="B6" s="21"/>
      <c r="C6" s="13"/>
      <c r="D6" s="13"/>
      <c r="E6" s="13"/>
      <c r="F6" s="13"/>
      <c r="G6" s="13"/>
      <c r="H6" s="13"/>
      <c r="I6" s="13"/>
      <c r="J6" s="13"/>
      <c r="K6" s="101"/>
    </row>
    <row r="7" spans="1:12">
      <c r="B7" s="305" t="s">
        <v>151</v>
      </c>
      <c r="C7" s="305"/>
      <c r="D7" s="305"/>
      <c r="E7" s="305"/>
      <c r="F7" s="305"/>
      <c r="G7" s="305"/>
      <c r="H7" s="305"/>
      <c r="I7" s="305"/>
      <c r="J7" s="305"/>
      <c r="K7" s="305"/>
    </row>
    <row r="8" spans="1:12">
      <c r="B8" s="306" t="s">
        <v>38</v>
      </c>
      <c r="C8" s="306"/>
      <c r="D8" s="306"/>
      <c r="E8" s="306"/>
      <c r="F8" s="306"/>
      <c r="G8" s="306"/>
      <c r="H8" s="306"/>
      <c r="I8" s="306"/>
      <c r="J8" s="306"/>
      <c r="K8" s="306"/>
    </row>
    <row r="9" spans="1:12">
      <c r="B9" s="5" t="s">
        <v>1432</v>
      </c>
      <c r="C9" s="5"/>
      <c r="D9" s="5"/>
      <c r="E9" s="5"/>
      <c r="F9" s="5"/>
      <c r="G9" s="5"/>
      <c r="H9" s="5"/>
      <c r="I9" s="5"/>
      <c r="J9" s="5"/>
      <c r="K9" s="5"/>
    </row>
    <row r="10" spans="1:12">
      <c r="B10" s="4" t="s">
        <v>1433</v>
      </c>
      <c r="C10" s="5"/>
      <c r="D10" s="5"/>
      <c r="E10" s="5"/>
      <c r="F10" s="5"/>
      <c r="G10" s="5"/>
      <c r="H10" s="5"/>
      <c r="I10" s="5"/>
      <c r="J10" s="5"/>
      <c r="K10" s="5"/>
    </row>
    <row r="11" spans="1:12">
      <c r="B11" s="292" t="s">
        <v>154</v>
      </c>
      <c r="C11" s="292"/>
      <c r="D11" s="292"/>
      <c r="E11" s="292"/>
      <c r="F11" s="292"/>
      <c r="G11" s="24"/>
      <c r="H11" s="24"/>
      <c r="I11" s="24"/>
      <c r="J11" s="24"/>
      <c r="K11" s="24"/>
    </row>
    <row r="12" spans="1:12">
      <c r="B12" s="36"/>
      <c r="C12" s="5"/>
      <c r="D12" s="5"/>
      <c r="E12" s="5"/>
      <c r="F12" s="5"/>
      <c r="G12" s="5"/>
      <c r="H12" s="5"/>
      <c r="I12" s="5"/>
      <c r="J12" s="5"/>
      <c r="K12" s="5"/>
    </row>
    <row r="13" spans="1:12" s="36" customFormat="1" ht="37.200000000000003" customHeight="1">
      <c r="B13" s="108" t="s">
        <v>39</v>
      </c>
      <c r="C13" s="288" t="s">
        <v>40</v>
      </c>
      <c r="D13" s="288"/>
      <c r="E13" s="288"/>
      <c r="F13" s="288" t="s">
        <v>41</v>
      </c>
      <c r="G13" s="288"/>
      <c r="H13" s="288"/>
      <c r="I13" s="108" t="s">
        <v>1278</v>
      </c>
    </row>
    <row r="14" spans="1:12" s="36" customFormat="1" ht="35.1" customHeight="1">
      <c r="B14" s="153" t="s">
        <v>42</v>
      </c>
      <c r="C14" s="301">
        <v>0</v>
      </c>
      <c r="D14" s="301"/>
      <c r="E14" s="301"/>
      <c r="F14" s="302">
        <v>0</v>
      </c>
      <c r="G14" s="303"/>
      <c r="H14" s="304"/>
      <c r="I14" s="154">
        <v>0</v>
      </c>
      <c r="J14" s="39"/>
      <c r="K14" s="40"/>
    </row>
    <row r="15" spans="1:12" s="36" customFormat="1" ht="35.1" customHeight="1">
      <c r="B15" s="155" t="s">
        <v>43</v>
      </c>
      <c r="C15" s="299">
        <v>0</v>
      </c>
      <c r="D15" s="299"/>
      <c r="E15" s="299"/>
      <c r="F15" s="299">
        <v>0</v>
      </c>
      <c r="G15" s="299"/>
      <c r="H15" s="299"/>
      <c r="I15" s="156"/>
      <c r="J15" s="39"/>
    </row>
    <row r="16" spans="1:12" s="36" customFormat="1" ht="35.1" customHeight="1">
      <c r="B16" s="157" t="s">
        <v>44</v>
      </c>
      <c r="C16" s="300">
        <v>15215098.15</v>
      </c>
      <c r="D16" s="300"/>
      <c r="E16" s="300"/>
      <c r="F16" s="300">
        <v>0</v>
      </c>
      <c r="G16" s="300"/>
      <c r="H16" s="300"/>
      <c r="I16" s="156"/>
      <c r="J16" s="41"/>
      <c r="K16" s="40"/>
      <c r="L16" s="42"/>
    </row>
    <row r="17" spans="2:15" s="36" customFormat="1" ht="35.1" customHeight="1">
      <c r="B17" s="157" t="s">
        <v>45</v>
      </c>
      <c r="C17" s="307">
        <v>-6409525.3399999999</v>
      </c>
      <c r="D17" s="308"/>
      <c r="E17" s="309"/>
      <c r="F17" s="300">
        <v>0</v>
      </c>
      <c r="G17" s="300"/>
      <c r="H17" s="300"/>
      <c r="I17" s="156"/>
      <c r="J17" s="41"/>
      <c r="K17" s="43"/>
      <c r="L17" s="42"/>
    </row>
    <row r="18" spans="2:15" s="36" customFormat="1" ht="35.1" customHeight="1">
      <c r="B18" s="158" t="s">
        <v>1318</v>
      </c>
      <c r="C18" s="299">
        <v>0</v>
      </c>
      <c r="D18" s="299"/>
      <c r="E18" s="299"/>
      <c r="F18" s="300">
        <v>3309.2</v>
      </c>
      <c r="G18" s="300"/>
      <c r="H18" s="300"/>
      <c r="I18" s="156"/>
      <c r="J18" s="41"/>
      <c r="K18" s="43"/>
      <c r="L18" s="42"/>
    </row>
    <row r="19" spans="2:15" s="36" customFormat="1" ht="35.1" customHeight="1">
      <c r="B19" s="158" t="s">
        <v>46</v>
      </c>
      <c r="C19" s="299">
        <v>0</v>
      </c>
      <c r="D19" s="299"/>
      <c r="E19" s="299"/>
      <c r="F19" s="300">
        <v>133117.35999999999</v>
      </c>
      <c r="G19" s="300"/>
      <c r="H19" s="300"/>
      <c r="I19" s="156"/>
      <c r="J19" s="41"/>
      <c r="L19" s="42"/>
    </row>
    <row r="20" spans="2:15" s="36" customFormat="1" ht="35.4" customHeight="1">
      <c r="B20" s="153" t="s">
        <v>47</v>
      </c>
      <c r="C20" s="301">
        <v>8805572.8100000005</v>
      </c>
      <c r="D20" s="301"/>
      <c r="E20" s="301"/>
      <c r="F20" s="301">
        <v>136426.56</v>
      </c>
      <c r="G20" s="301"/>
      <c r="H20" s="301"/>
      <c r="I20" s="159" t="s">
        <v>1431</v>
      </c>
      <c r="J20" s="41"/>
      <c r="K20" s="244"/>
      <c r="L20" s="42"/>
    </row>
    <row r="21" spans="2:15" s="36" customFormat="1" ht="35.1" customHeight="1">
      <c r="B21" s="155"/>
      <c r="C21" s="310"/>
      <c r="D21" s="310"/>
      <c r="E21" s="310"/>
      <c r="F21" s="310"/>
      <c r="G21" s="310"/>
      <c r="H21" s="310"/>
      <c r="I21" s="156">
        <v>8941999.370000001</v>
      </c>
      <c r="J21" s="105"/>
      <c r="K21" s="276"/>
      <c r="L21" s="244"/>
      <c r="M21" s="42"/>
      <c r="N21" s="42"/>
      <c r="O21" s="42"/>
    </row>
    <row r="22" spans="2:15">
      <c r="J22" s="44"/>
    </row>
    <row r="23" spans="2:15">
      <c r="B23" s="296" t="s">
        <v>13</v>
      </c>
      <c r="C23" s="296"/>
      <c r="D23" s="296"/>
      <c r="E23" s="296"/>
      <c r="F23" s="296"/>
      <c r="G23" s="296"/>
      <c r="H23" s="296"/>
      <c r="I23" s="296"/>
      <c r="J23" s="296"/>
      <c r="K23" s="296"/>
    </row>
    <row r="26" spans="2:15">
      <c r="B26" s="14" t="s">
        <v>37</v>
      </c>
    </row>
    <row r="31" spans="2:15" s="18" customFormat="1">
      <c r="B31" s="17"/>
      <c r="C31" s="16"/>
      <c r="D31" s="17"/>
      <c r="H31" s="17"/>
    </row>
    <row r="32" spans="2:15" s="3" customFormat="1">
      <c r="B32" s="19"/>
      <c r="C32" s="20"/>
      <c r="D32" s="19"/>
      <c r="E32" s="19"/>
      <c r="H32" s="19"/>
      <c r="I32" s="19"/>
    </row>
    <row r="60" spans="4:4">
      <c r="D60" s="1">
        <v>0</v>
      </c>
    </row>
  </sheetData>
  <mergeCells count="22">
    <mergeCell ref="B23:K23"/>
    <mergeCell ref="C19:E19"/>
    <mergeCell ref="F19:H19"/>
    <mergeCell ref="C20:E20"/>
    <mergeCell ref="F20:H20"/>
    <mergeCell ref="C21:E21"/>
    <mergeCell ref="F21:H21"/>
    <mergeCell ref="C18:E18"/>
    <mergeCell ref="F18:H18"/>
    <mergeCell ref="C14:E14"/>
    <mergeCell ref="F14:H14"/>
    <mergeCell ref="B7:K7"/>
    <mergeCell ref="B8:K8"/>
    <mergeCell ref="B11:F11"/>
    <mergeCell ref="C13:E13"/>
    <mergeCell ref="F13:H13"/>
    <mergeCell ref="C15:E15"/>
    <mergeCell ref="F15:H15"/>
    <mergeCell ref="C16:E16"/>
    <mergeCell ref="F16:H16"/>
    <mergeCell ref="C17:E17"/>
    <mergeCell ref="F17:H17"/>
  </mergeCells>
  <pageMargins left="0.7" right="0.7" top="0.75" bottom="0.75" header="0.3" footer="0.3"/>
  <legacyDrawing r:id="rId1"/>
</worksheet>
</file>

<file path=_xmlsignatures/_rels/origin.sigs.rels><?xml version="1.0" encoding="UTF-8" standalone="yes"?>
<Relationships xmlns="http://schemas.openxmlformats.org/package/2006/relationships"><Relationship Id="rId8" Type="http://schemas.openxmlformats.org/package/2006/relationships/digital-signature/signature" Target="sig8.xml"/><Relationship Id="rId13" Type="http://schemas.openxmlformats.org/package/2006/relationships/digital-signature/signature" Target="sig13.xml"/><Relationship Id="rId3" Type="http://schemas.openxmlformats.org/package/2006/relationships/digital-signature/signature" Target="sig3.xml"/><Relationship Id="rId7" Type="http://schemas.openxmlformats.org/package/2006/relationships/digital-signature/signature" Target="sig7.xml"/><Relationship Id="rId12" Type="http://schemas.openxmlformats.org/package/2006/relationships/digital-signature/signature" Target="sig12.xml"/><Relationship Id="rId2" Type="http://schemas.openxmlformats.org/package/2006/relationships/digital-signature/signature" Target="sig2.xml"/><Relationship Id="rId1" Type="http://schemas.openxmlformats.org/package/2006/relationships/digital-signature/signature" Target="sig1.xml"/><Relationship Id="rId6" Type="http://schemas.openxmlformats.org/package/2006/relationships/digital-signature/signature" Target="sig6.xml"/><Relationship Id="rId11" Type="http://schemas.openxmlformats.org/package/2006/relationships/digital-signature/signature" Target="sig11.xml"/><Relationship Id="rId5" Type="http://schemas.openxmlformats.org/package/2006/relationships/digital-signature/signature" Target="sig5.xml"/><Relationship Id="rId15" Type="http://schemas.openxmlformats.org/package/2006/relationships/digital-signature/signature" Target="sig15.xml"/><Relationship Id="rId10" Type="http://schemas.openxmlformats.org/package/2006/relationships/digital-signature/signature" Target="sig10.xml"/><Relationship Id="rId4" Type="http://schemas.openxmlformats.org/package/2006/relationships/digital-signature/signature" Target="sig4.xml"/><Relationship Id="rId9" Type="http://schemas.openxmlformats.org/package/2006/relationships/digital-signature/signature" Target="sig9.xml"/><Relationship Id="rId14" Type="http://schemas.openxmlformats.org/package/2006/relationships/digital-signature/signature" Target="sig1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xs8i7c+Fnu/9bKUmuzuqi3dcXWRdVp2FF36Xl8pY1vqYO19w9xrfB7XDxcKu28+epd16rDn90zEn
uk1GBqJLsw==</DigestValue>
    </Reference>
    <Reference Type="http://www.w3.org/2000/09/xmldsig#Object" URI="#idOfficeObject">
      <DigestMethod Algorithm="http://www.w3.org/2001/04/xmlenc#sha512"/>
      <DigestValue>6CXfsD1LJyj/7gOAqcuL4SNuQZ7Zr1WBBrwTKnylUl8782OrUpZzV+JQBNtbHughE1+MhLHIS3gS
nUJhqSxVlw==</DigestValue>
    </Reference>
    <Reference Type="http://uri.etsi.org/01903#SignedProperties" URI="#idSignedProperties">
      <Transforms>
        <Transform Algorithm="http://www.w3.org/TR/2001/REC-xml-c14n-20010315"/>
      </Transforms>
      <DigestMethod Algorithm="http://www.w3.org/2001/04/xmlenc#sha512"/>
      <DigestValue>oLaDXlrOdvhm39tCIgVG/P5GO2Omft6VY1EkgADdZupuiszULdIufDSuxF8IAPGyXxvIT8qfN8Wd
BRJNf+EEAA==</DigestValue>
    </Reference>
    <Reference Type="http://www.w3.org/2000/09/xmldsig#Object" URI="#idValidSigLnImg">
      <DigestMethod Algorithm="http://www.w3.org/2001/04/xmlenc#sha512"/>
      <DigestValue>O3ureEov4humX0pQ/QYuPrvJGajFNXX7RT/iCiVEsdBHmwNce+yIO8L+FYdNVKXCLJzfmDKeGtnn
SAg9Dxh6Qg==</DigestValue>
    </Reference>
    <Reference Type="http://www.w3.org/2000/09/xmldsig#Object" URI="#idInvalidSigLnImg">
      <DigestMethod Algorithm="http://www.w3.org/2001/04/xmlenc#sha512"/>
      <DigestValue>uJeidXhKu2Oh4z5QxKm05YyBRd8kFLb7imvKyNrKwTxur7UV8J79tKwqRA/xp+akIlo3H+HMY2CL
w4XkahSaWQ==</DigestValue>
    </Reference>
  </SignedInfo>
  <SignatureValue>vMIsLNiDiMng3V5uomgsI3vbb/kyoueEFCrx4mve7MntcUmTZcuzMoqDoSJDx2ZT8CUiCXG5/wUR
YJR7m7iniCBaj1DtFXlcFnyZEZWz69EhzmSQoDxd8vyXJCzDq6QNVKBI0PVCrzD2wrboX+xY4htj
QWrVf/GkgCZoi/6U7HJjqeMQ7WTqztHtb1hpWvXxv6Qc9T8mHRwEeovSYvQAv9cDRC+61RCnSrRe
Dr/I6xhNue+iMjJArhDJD/1xHnRswj96uSwSSQy30iZl5i+lZ9K/g2r4IY1UJUsIUp7MKHizUOH4
DBtJSf8uPBw6n/DhOqaS8FXMg0KcrJPaEEqpDA==</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512"/>
        <DigestValue>brz+IULPPuPn/QURfjvFMjag3ma20hU40ggDiNbZ/DKxZso66SCFROwQqiB84eLG82sBX6KYg2cXVG6vsJha6g==</DigestValue>
      </Reference>
      <Reference URI="/xl/calcChain.xml?ContentType=application/vnd.openxmlformats-officedocument.spreadsheetml.calcChain+xml">
        <DigestMethod Algorithm="http://www.w3.org/2001/04/xmlenc#sha512"/>
        <DigestValue>CtnB1n/SnQzUZ2pbuOAu11T6JvyPuHTtk2Bk3TAVA5fd2RKDcHvcvLSO8BWPx6Emxla/0/V/wMKVrSbEUqjm/A==</DigestValue>
      </Reference>
      <Reference URI="/xl/comments1.xml?ContentType=application/vnd.openxmlformats-officedocument.spreadsheetml.comments+xml">
        <DigestMethod Algorithm="http://www.w3.org/2001/04/xmlenc#sha512"/>
        <DigestValue>Myu2c0hejUIuXlCiXqNvvQxaUGG/ImAi/df0DDXGKq+ka+VjAnPEe7HCIWzINFsPY3aj78UAtO7wrfDSM9Fz6g==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zFR2kBcXFMRsApGQwZBVRA3uonWeDKF1ung42Toyzu6Vmfe9gxG37B1hhfjJ6S0vI+hEaJOg9XH7w9bpYUZmoQ==</DigestValue>
      </Reference>
      <Reference URI="/xl/drawings/vmlDrawing1.vml?ContentType=application/vnd.openxmlformats-officedocument.vmlDrawing">
        <DigestMethod Algorithm="http://www.w3.org/2001/04/xmlenc#sha512"/>
        <DigestValue>buvvLaSyodfVfKbVbMoWKyN6d5Csn7MOtK2N+Q8fAiEl31aYxFNi7YHN+yhgrqQoS6Jwiy+6HCjZuNn5cf6Uow==</DigestValue>
      </Reference>
      <Reference URI="/xl/drawings/vmlDrawing2.vml?ContentType=application/vnd.openxmlformats-officedocument.vmlDrawing">
        <DigestMethod Algorithm="http://www.w3.org/2001/04/xmlenc#sha512"/>
        <DigestValue>t5hkBYWXkytmDg+DeqTYY4KFf0rP0HQSefQT1VwA6BJBCy6+9nUJL8ywQe74UVE6bD5nCxRN9V/XGtIUAwCNKQ==</DigestValue>
      </Reference>
      <Reference URI="/xl/drawings/vmlDrawing3.vml?ContentType=application/vnd.openxmlformats-officedocument.vmlDrawing">
        <DigestMethod Algorithm="http://www.w3.org/2001/04/xmlenc#sha512"/>
        <DigestValue>/JDGq0zPmG3TipmEcagjKYYpaj5QX9ZG4z3ukOCAsyCQ/GBnkYunfUO1E0snQeNvQy5o7YU+aAYstzKkqcFIrw==</DigestValue>
      </Reference>
      <Reference URI="/xl/drawings/vmlDrawing4.vml?ContentType=application/vnd.openxmlformats-officedocument.vmlDrawing">
        <DigestMethod Algorithm="http://www.w3.org/2001/04/xmlenc#sha512"/>
        <DigestValue>KVbMNpWMiUdY3H4mUZCO1qIUslbYrvwj5FAXgkM32HuwCJ921L0FlGEUCrRikysTKCIj4NP3td0BmYvtZvQvnA==</DigestValue>
      </Reference>
      <Reference URI="/xl/drawings/vmlDrawing5.vml?ContentType=application/vnd.openxmlformats-officedocument.vmlDrawing">
        <DigestMethod Algorithm="http://www.w3.org/2001/04/xmlenc#sha512"/>
        <DigestValue>luAJkY/3jU5l5aRXPc5RLR/chUWx+1eDisNxbuZzKcbWxU1QuhxqQSlFS7B7lvEUlUgANl4y9vZLSbo3eHgECw==</DigestValue>
      </Reference>
      <Reference URI="/xl/media/image1.emf?ContentType=image/x-emf">
        <DigestMethod Algorithm="http://www.w3.org/2001/04/xmlenc#sha512"/>
        <DigestValue>M4I1Iu82b1lOJeV5L2NkU+SPjK0tZ3WHe9akl++gTpHWilCBzJesYDTo7huFgeA2lD2N47PiVFvS6GzNMFM7bg==</DigestValue>
      </Reference>
      <Reference URI="/xl/media/image2.emf?ContentType=image/x-emf">
        <DigestMethod Algorithm="http://www.w3.org/2001/04/xmlenc#sha512"/>
        <DigestValue>k5wE2MtlQ2NN4qCyK3ATKlWHVuHEdTtt07W2vr7LnhVw1+uXAtW+H9cA3yb5NyNrzsQaImc9ne67uEPS179QJg==</DigestValue>
      </Reference>
      <Reference URI="/xl/media/image3.emf?ContentType=image/x-emf">
        <DigestMethod Algorithm="http://www.w3.org/2001/04/xmlenc#sha512"/>
        <DigestValue>r6KwrRfP0VW+Ma9GGhpXl9npfD5V3TiCE5oUWYun9ilDe0UIO+9mdiaH74Q3/gGXO7l2eEM+R8i3uVoBrVacKQ==</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bin?ContentType=application/vnd.openxmlformats-officedocument.spreadsheetml.printerSettings">
        <DigestMethod Algorithm="http://www.w3.org/2001/04/xmlenc#sha512"/>
        <DigestValue>mVupWw0b6aFbeJ06/ezrR5cs3xNDRY4lH36TRTu5ZFykFGZUtO/+21Mto73Lil5JHElLazVy7OaAtbDE4awT/g==</DigestValue>
      </Reference>
      <Reference URI="/xl/sharedStrings.xml?ContentType=application/vnd.openxmlformats-officedocument.spreadsheetml.sharedStrings+xml">
        <DigestMethod Algorithm="http://www.w3.org/2001/04/xmlenc#sha512"/>
        <DigestValue>f3IQ98hOPlHyVtGuv/ufD5Ehx2e7SAxJx6DDovTDOeOLhHOw3P+9nLtOqLf1ZkpnyvG/h+UOp06SAdkf/TXn9g==</DigestValue>
      </Reference>
      <Reference URI="/xl/styles.xml?ContentType=application/vnd.openxmlformats-officedocument.spreadsheetml.styles+xml">
        <DigestMethod Algorithm="http://www.w3.org/2001/04/xmlenc#sha512"/>
        <DigestValue>CE7erCn2t0z9mA5v4s/BaRMwgzOtsoh+dC5JtJlXYIo+Zo+T7opE8GVozSyb4hKljDXAvu8mYXN3eZANImVJJw==</DigestValue>
      </Reference>
      <Reference URI="/xl/theme/theme1.xml?ContentType=application/vnd.openxmlformats-officedocument.theme+xml">
        <DigestMethod Algorithm="http://www.w3.org/2001/04/xmlenc#sha512"/>
        <DigestValue>F/w6RWiLBC1laOnNggKYtskGy735Gw5VD4pNuD3wupfQOhj58HTWSaX1G3wDUgx8CrFmqpO7lcyszFn/fr5jWA==</DigestValue>
      </Reference>
      <Reference URI="/xl/workbook.xml?ContentType=application/vnd.openxmlformats-officedocument.spreadsheetml.sheet.main+xml">
        <DigestMethod Algorithm="http://www.w3.org/2001/04/xmlenc#sha512"/>
        <DigestValue>YclSOmCh4fZF2QgcHkbn3phx4cRbOmyhLt3UA+ayjRC+vb04ynPxalaCCF8taTDSGlfQ0jLnusJOdkM5sDRkIQ==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MQ/K0mKhMiV7ZlUAy1evP/VdQCGq2CA0U3QD9JX4EicrE1JgxKs9YOpCU4F4iBwt0OPjIxr3FAvU4pE0Ky7YUw==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5VXqv+QsGlf2prlEnmXZARCUr8SGT6yoaOmSrZwpwXTImEg0KX7xYRrPvEb6KZBdqzXk1cseYz5nKwOGDHbWNQ==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sQhuDEQ3Wn8fd9x4b3Wfr1g5A0jgfcQKXB5nEiZxT3W/UMtYzCFr2dMxI9E1TiEsFn9VElZiatVSr/CveO5gtA==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nI2471c1rlGDtWFoQDUhRUCV54pUFtCrcJE59SBYlk7a8WGmsqfJ+nESWexZXLTQr5rB8hlJRX9GbHOxV8ZTnQ==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7sqK7jZYy+e0hX8QDkIlgnHRBKxaoVr7aBMu0BVGFw1B+RG4Yt7Sj347grxntUJFPS4R8JTSIHtCnvUdopq5EA==</DigestValue>
      </Reference>
      <Reference URI="/xl/worksheets/sheet1.xml?ContentType=application/vnd.openxmlformats-officedocument.spreadsheetml.worksheet+xml">
        <DigestMethod Algorithm="http://www.w3.org/2001/04/xmlenc#sha512"/>
        <DigestValue>aInS++OC+lpgrBbzl8o+B9QVPL/W+mwf/Lv9ERH8X/P0Dooiu6uqZnmVLFKZV6auKOCPGrbKdCvsh3/E6DZ20A==</DigestValue>
      </Reference>
      <Reference URI="/xl/worksheets/sheet10.xml?ContentType=application/vnd.openxmlformats-officedocument.spreadsheetml.worksheet+xml">
        <DigestMethod Algorithm="http://www.w3.org/2001/04/xmlenc#sha512"/>
        <DigestValue>o3aO/FkDWBcZ3shuYLAW6YLcyf35UV+bUsbKKf1pkxZA9mDmFtl4PdWwUepG3CwQxW2DzzsaYTEeheAraRa4UA==</DigestValue>
      </Reference>
      <Reference URI="/xl/worksheets/sheet11.xml?ContentType=application/vnd.openxmlformats-officedocument.spreadsheetml.worksheet+xml">
        <DigestMethod Algorithm="http://www.w3.org/2001/04/xmlenc#sha512"/>
        <DigestValue>dyx4P51/TMM2SxessvpIJkf8UmZhWiZznxRwuSFmkQoSwWvWyRjrwTmReB7hFmQ268ws3qOvGxYw12mX+Xq9/w==</DigestValue>
      </Reference>
      <Reference URI="/xl/worksheets/sheet12.xml?ContentType=application/vnd.openxmlformats-officedocument.spreadsheetml.worksheet+xml">
        <DigestMethod Algorithm="http://www.w3.org/2001/04/xmlenc#sha512"/>
        <DigestValue>C52p80VWr+jYNINoDXKbR3w0ghEeQYu10cv0ThXCQl+wFYxkaSADq5/+1bYIClT1+DWjXXFrrPHF5dxqrPMkMQ==</DigestValue>
      </Reference>
      <Reference URI="/xl/worksheets/sheet2.xml?ContentType=application/vnd.openxmlformats-officedocument.spreadsheetml.worksheet+xml">
        <DigestMethod Algorithm="http://www.w3.org/2001/04/xmlenc#sha512"/>
        <DigestValue>HHySgKent/u9A1SH81Q2oDv1HlAcQyuwjz66GyOvDmfh47VUzjkjX5H2ASEDH4UHbS1YFdRhnZeszIw+Fcah1g==</DigestValue>
      </Reference>
      <Reference URI="/xl/worksheets/sheet3.xml?ContentType=application/vnd.openxmlformats-officedocument.spreadsheetml.worksheet+xml">
        <DigestMethod Algorithm="http://www.w3.org/2001/04/xmlenc#sha512"/>
        <DigestValue>wwBtmyy87qATsbIA/cIdRUvuRGPAp+sCZZIWJkhhrfv+3Ruj3gPJDFH8mMsG3i9bjTZjdI3uv3VJFTZR8FseuQ==</DigestValue>
      </Reference>
      <Reference URI="/xl/worksheets/sheet4.xml?ContentType=application/vnd.openxmlformats-officedocument.spreadsheetml.worksheet+xml">
        <DigestMethod Algorithm="http://www.w3.org/2001/04/xmlenc#sha512"/>
        <DigestValue>MjcNYjAKrlq5yZEvNdBK5A/ONRQ/m+GwTrpq2W4Gfp+C3/kl5ytHiHwlsG7RtsybkAJkib9+mb7BJgkBOPLMNg==</DigestValue>
      </Reference>
      <Reference URI="/xl/worksheets/sheet5.xml?ContentType=application/vnd.openxmlformats-officedocument.spreadsheetml.worksheet+xml">
        <DigestMethod Algorithm="http://www.w3.org/2001/04/xmlenc#sha512"/>
        <DigestValue>Z22SQGIlwbfFA2TneNUx7F6QPg0QmdWYPOJXixF0kjGiDT2i7JNka0sKIC8HiFn2aG3aJVNX9ODpQqedkulCFg==</DigestValue>
      </Reference>
      <Reference URI="/xl/worksheets/sheet6.xml?ContentType=application/vnd.openxmlformats-officedocument.spreadsheetml.worksheet+xml">
        <DigestMethod Algorithm="http://www.w3.org/2001/04/xmlenc#sha512"/>
        <DigestValue>8yq7G2I6/KGCDb+U+sNL4oKjvvARyv3YX5eK//lLECez/hXtEwthN5fCSteSwRI0ZOuQZ5JHUoc8v6avi9yKWw==</DigestValue>
      </Reference>
      <Reference URI="/xl/worksheets/sheet7.xml?ContentType=application/vnd.openxmlformats-officedocument.spreadsheetml.worksheet+xml">
        <DigestMethod Algorithm="http://www.w3.org/2001/04/xmlenc#sha512"/>
        <DigestValue>YFPJm+KwGgKk9CDBEG9dMm4HG32DKmUCdkZwa3hynOUQwUEYO6r+dbgCbETbPM2eoUt158Y0GbDrFb3/KDzt8Q==</DigestValue>
      </Reference>
      <Reference URI="/xl/worksheets/sheet8.xml?ContentType=application/vnd.openxmlformats-officedocument.spreadsheetml.worksheet+xml">
        <DigestMethod Algorithm="http://www.w3.org/2001/04/xmlenc#sha512"/>
        <DigestValue>VJ4CIl0/i6JcmiuovW7hLLapJyvLZ+kGchJiTfVN+nCLo4vKWZuRZRzwju9FNxquSYPnNwix1V2AYu+2Ijm20A==</DigestValue>
      </Reference>
      <Reference URI="/xl/worksheets/sheet9.xml?ContentType=application/vnd.openxmlformats-officedocument.spreadsheetml.worksheet+xml">
        <DigestMethod Algorithm="http://www.w3.org/2001/04/xmlenc#sha512"/>
        <DigestValue>eltn39sCBH9tIhxAkpXFG0Kyq1ggOwV1+61neVqqmdlF1wsGKMQ8RWSFURmLO/6VAKtL/rdoAcoqeocDIU3PWg==</DigestValue>
      </Reference>
    </Manifest>
    <SignatureProperties>
      <SignatureProperty Id="idSignatureTime" Target="#idPackageSignature">
        <mdssi:SignatureTime xmlns:mdssi="http://schemas.openxmlformats.org/package/2006/digital-signature">
          <mdssi:Format>YYYY-MM-DDThh:mm:ssTZD</mdssi:Format>
          <mdssi:Value>2025-11-11T13:11:15Z</mdssi:Value>
        </mdssi:SignatureTime>
      </SignatureProperty>
    </SignatureProperties>
  </Object>
  <Object Id="idOfficeObject">
    <SignatureProperties>
      <SignatureProperty Id="idOfficeV1Details" Target="#idPackageSignature">
        <SignatureInfoV1 xmlns="http://schemas.microsoft.com/office/2006/digsig">
          <SetupID>{3DE5774B-B8E8-4EF6-ACCA-7DF264038A6D}</SetupID>
          <SignatureText>Fatima Ozorio</SignatureText>
          <SignatureImage/>
          <SignatureComments/>
          <WindowsVersion>10.0</WindowsVersion>
          <OfficeVersion>16.0.19328/27</OfficeVersion>
          <ApplicationVersion>16.0.19328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2025-11-11T13:11:15Z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Y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QAxAC8AMQAxAC8AMgAwADIANQAHAAAABwAAAAUAAAAHAAAABwAAAAUAAAAHAAAABwAAAAcAAAAHAAAASwAAAEAAAAAwAAAABQAAACAAAAABAAAAAQAAABAAAAAAAAAAAAAAAEABAACgAAAAAAAAAAAAAABA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tAAAAVgAAADAAAAA7AAAAf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CuAAAAVwAAACUAAAAMAAAABAAAAFQAAACcAAAAMQAAADsAAACsAAAAVgAAAAEAAABVVY9BJrSPQTEAAAA7AAAADQAAAEwAAAAAAAAAAAAAAAAAAAD//////////2gAAABGAGEAdABpAG0AYQAgAE8AegBvAHIAaQBvAG8+CgAAAAoAAAAHAAAABQAAABEAAAAKAAAABQAAAA8AAAAJAAAADAAAAAcAAAAFAAAADA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fAAAAA8AAAB2AAAARQAAAIYAAAABAAAAVVWPQSa0j0EPAAAAdgAAAAgAAABMAAAAAAAAAAAAAAAAAAAA//////////9cAAAAQwBvAG4AdABhAGQAbwByAAgAAAAIAAAABwAAAAQAAAAHAAAACAAAAAgAAAAFAAAASwAAAEAAAAAwAAAABQAAACAAAAABAAAAAQAAABAAAAAAAAAAAAAAAEABAACgAAAAAAAAAAAAAABAAQAAoAAAACUAAAAMAAAAAgAAACcAAAAYAAAABQAAAAAAAAD///8AAAAAACUAAAAMAAAABQAAAEwAAABkAAAADgAAAIsAAAAwAQAAmwAAAA4AAACLAAAAIwEAABEAAAAhAPAAAAAAAAAAAAAAAIA/AAAAAAAAAAAAAIA/AAAAAAAAAAAAAAAAAAAAAAAAAAAAAAAAAAAAAAAAAAAlAAAADAAAAAAAAIAoAAAADAAAAAUAAAAlAAAADAAAAAEAAAAYAAAADAAAAAAAAAASAAAADAAAAAEAAAAWAAAADAAAAAAAAABUAAAASAEAAA8AAACLAAAALwEAAJsAAAABAAAAVVWPQSa0j0EPAAAAiwAAACoAAABMAAAABAAAAA4AAACLAAAAMQEAAJwAAACgAAAARgBpAHIAbQBhAGQAbwAgAHAAbwByADoAIABGAEEAVABJAE0AQQAgAFIAQQBRAFUARQBMACAAIABPAFoATwBSAEkATwAgAEMAQQBDAEUAUgBFAFMABgAAAAMAAAAFAAAACwAAAAcAAAAIAAAACAAAAAQAAAAIAAAACAAAAAUAAAADAAAABAAAAAYAAAAIAAAABwAAAAMAAAAMAAAACAAAAAQAAAAIAAAACAAAAAoAAAAJAAAABwAAAAYAAAAEAAAABAAAAAoAAAAHAAAACgAAAAgAAAADAAAACgAAAAQAAAAIAAAACAAAAAgAAAAHAAAACAAAAAcAAAAHAAAAFgAAAAwAAAAAAAAAJQAAAAwAAAACAAAADgAAABQAAAAAAAAAEAAAABQ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zP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10.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9NjJyL3MjdgLTOPFDiBIfdqhS5QIxTJDqQ8Zjzi9CFgOkDtwCKamRgRt/TKeG6Vjb0F1t8AZ7zoM
HSo8NMq6tQ==</DigestValue>
    </Reference>
    <Reference Type="http://www.w3.org/2000/09/xmldsig#Object" URI="#idOfficeObject">
      <DigestMethod Algorithm="http://www.w3.org/2001/04/xmlenc#sha512"/>
      <DigestValue>s29xyikTtHC3sMxiw2CfIUC1YtwNwzwpuEPRfyK3nF/pXb7C5GMYQUY+qvJFqEATsAI4fyA0UL67
ug/Kz7ac1Q==</DigestValue>
    </Reference>
    <Reference Type="http://uri.etsi.org/01903#SignedProperties" URI="#idSignedProperties">
      <Transforms>
        <Transform Algorithm="http://www.w3.org/TR/2001/REC-xml-c14n-20010315"/>
      </Transforms>
      <DigestMethod Algorithm="http://www.w3.org/2001/04/xmlenc#sha512"/>
      <DigestValue>GybtJY6tDo6zdKhlhbElEH5qWbLmvC1znAcx1Q76GFWtLE7+ZBE9SfDPaq4Xl8bjdVzlS1G4eGIt
Y657D0VARw==</DigestValue>
    </Reference>
    <Reference Type="http://www.w3.org/2000/09/xmldsig#Object" URI="#idValidSigLnImg">
      <DigestMethod Algorithm="http://www.w3.org/2001/04/xmlenc#sha512"/>
      <DigestValue>m6ZMwD1v3HdD0YaJIF8IJ1kbpImK0Bh2UlYOhFqAkLOsOizR8mpMgj1QWDySRjUI/rFrsjTpZRnl
zAaOG0JubA==</DigestValue>
    </Reference>
    <Reference Type="http://www.w3.org/2000/09/xmldsig#Object" URI="#idInvalidSigLnImg">
      <DigestMethod Algorithm="http://www.w3.org/2001/04/xmlenc#sha512"/>
      <DigestValue>uxsY77/iUDkTkOw3kY7rfYxgyVDqdpu5cZifoY7IxbspnIYItXYLw0VvgLDFPkFahX5v1xSiPOO7
YTQ29vDH5w==</DigestValue>
    </Reference>
  </SignedInfo>
  <SignatureValue>LtY0w6CkpJ6iES4nj6QisJLqokY7Nk5spfhLkZ2YUrMrwRftITjlKr0kFLuLwa6R7RvIzZ9smLMB
IvV1LYi9xlviqKxzXyqKWmUG7DBzrEY7HjHVthAZjDdO3bawRo2Iui1T5lIGum6kZ5oTdSOwt/+i
75C0XHf5d1J0J3IfL01oMpHWKIVjq1FsqaR+0jyZykk6Oir7+ZN7PrI9IBhY/TEi9yJOkBDDax1b
tE6UtnxrqzDABdIfYrqjiJczeCbJQqXTOim+9Q9Jnqk4JWcDB7XM8UKXsCKr1TPtb9Cdd76TCa1b
u6TWzlIGMytwlg9/fi79d0hrGbNa7BQpb7GtRA==</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512"/>
        <DigestValue>brz+IULPPuPn/QURfjvFMjag3ma20hU40ggDiNbZ/DKxZso66SCFROwQqiB84eLG82sBX6KYg2cXVG6vsJha6g==</DigestValue>
      </Reference>
      <Reference URI="/xl/calcChain.xml?ContentType=application/vnd.openxmlformats-officedocument.spreadsheetml.calcChain+xml">
        <DigestMethod Algorithm="http://www.w3.org/2001/04/xmlenc#sha512"/>
        <DigestValue>CtnB1n/SnQzUZ2pbuOAu11T6JvyPuHTtk2Bk3TAVA5fd2RKDcHvcvLSO8BWPx6Emxla/0/V/wMKVrSbEUqjm/A==</DigestValue>
      </Reference>
      <Reference URI="/xl/comments1.xml?ContentType=application/vnd.openxmlformats-officedocument.spreadsheetml.comments+xml">
        <DigestMethod Algorithm="http://www.w3.org/2001/04/xmlenc#sha512"/>
        <DigestValue>Myu2c0hejUIuXlCiXqNvvQxaUGG/ImAi/df0DDXGKq+ka+VjAnPEe7HCIWzINFsPY3aj78UAtO7wrfDSM9Fz6g==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zFR2kBcXFMRsApGQwZBVRA3uonWeDKF1ung42Toyzu6Vmfe9gxG37B1hhfjJ6S0vI+hEaJOg9XH7w9bpYUZmoQ==</DigestValue>
      </Reference>
      <Reference URI="/xl/drawings/vmlDrawing1.vml?ContentType=application/vnd.openxmlformats-officedocument.vmlDrawing">
        <DigestMethod Algorithm="http://www.w3.org/2001/04/xmlenc#sha512"/>
        <DigestValue>buvvLaSyodfVfKbVbMoWKyN6d5Csn7MOtK2N+Q8fAiEl31aYxFNi7YHN+yhgrqQoS6Jwiy+6HCjZuNn5cf6Uow==</DigestValue>
      </Reference>
      <Reference URI="/xl/drawings/vmlDrawing2.vml?ContentType=application/vnd.openxmlformats-officedocument.vmlDrawing">
        <DigestMethod Algorithm="http://www.w3.org/2001/04/xmlenc#sha512"/>
        <DigestValue>t5hkBYWXkytmDg+DeqTYY4KFf0rP0HQSefQT1VwA6BJBCy6+9nUJL8ywQe74UVE6bD5nCxRN9V/XGtIUAwCNKQ==</DigestValue>
      </Reference>
      <Reference URI="/xl/drawings/vmlDrawing3.vml?ContentType=application/vnd.openxmlformats-officedocument.vmlDrawing">
        <DigestMethod Algorithm="http://www.w3.org/2001/04/xmlenc#sha512"/>
        <DigestValue>/JDGq0zPmG3TipmEcagjKYYpaj5QX9ZG4z3ukOCAsyCQ/GBnkYunfUO1E0snQeNvQy5o7YU+aAYstzKkqcFIrw==</DigestValue>
      </Reference>
      <Reference URI="/xl/drawings/vmlDrawing4.vml?ContentType=application/vnd.openxmlformats-officedocument.vmlDrawing">
        <DigestMethod Algorithm="http://www.w3.org/2001/04/xmlenc#sha512"/>
        <DigestValue>KVbMNpWMiUdY3H4mUZCO1qIUslbYrvwj5FAXgkM32HuwCJ921L0FlGEUCrRikysTKCIj4NP3td0BmYvtZvQvnA==</DigestValue>
      </Reference>
      <Reference URI="/xl/drawings/vmlDrawing5.vml?ContentType=application/vnd.openxmlformats-officedocument.vmlDrawing">
        <DigestMethod Algorithm="http://www.w3.org/2001/04/xmlenc#sha512"/>
        <DigestValue>luAJkY/3jU5l5aRXPc5RLR/chUWx+1eDisNxbuZzKcbWxU1QuhxqQSlFS7B7lvEUlUgANl4y9vZLSbo3eHgECw==</DigestValue>
      </Reference>
      <Reference URI="/xl/media/image1.emf?ContentType=image/x-emf">
        <DigestMethod Algorithm="http://www.w3.org/2001/04/xmlenc#sha512"/>
        <DigestValue>M4I1Iu82b1lOJeV5L2NkU+SPjK0tZ3WHe9akl++gTpHWilCBzJesYDTo7huFgeA2lD2N47PiVFvS6GzNMFM7bg==</DigestValue>
      </Reference>
      <Reference URI="/xl/media/image2.emf?ContentType=image/x-emf">
        <DigestMethod Algorithm="http://www.w3.org/2001/04/xmlenc#sha512"/>
        <DigestValue>k5wE2MtlQ2NN4qCyK3ATKlWHVuHEdTtt07W2vr7LnhVw1+uXAtW+H9cA3yb5NyNrzsQaImc9ne67uEPS179QJg==</DigestValue>
      </Reference>
      <Reference URI="/xl/media/image3.emf?ContentType=image/x-emf">
        <DigestMethod Algorithm="http://www.w3.org/2001/04/xmlenc#sha512"/>
        <DigestValue>r6KwrRfP0VW+Ma9GGhpXl9npfD5V3TiCE5oUWYun9ilDe0UIO+9mdiaH74Q3/gGXO7l2eEM+R8i3uVoBrVacKQ==</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bin?ContentType=application/vnd.openxmlformats-officedocument.spreadsheetml.printerSettings">
        <DigestMethod Algorithm="http://www.w3.org/2001/04/xmlenc#sha512"/>
        <DigestValue>mVupWw0b6aFbeJ06/ezrR5cs3xNDRY4lH36TRTu5ZFykFGZUtO/+21Mto73Lil5JHElLazVy7OaAtbDE4awT/g==</DigestValue>
      </Reference>
      <Reference URI="/xl/sharedStrings.xml?ContentType=application/vnd.openxmlformats-officedocument.spreadsheetml.sharedStrings+xml">
        <DigestMethod Algorithm="http://www.w3.org/2001/04/xmlenc#sha512"/>
        <DigestValue>f3IQ98hOPlHyVtGuv/ufD5Ehx2e7SAxJx6DDovTDOeOLhHOw3P+9nLtOqLf1ZkpnyvG/h+UOp06SAdkf/TXn9g==</DigestValue>
      </Reference>
      <Reference URI="/xl/styles.xml?ContentType=application/vnd.openxmlformats-officedocument.spreadsheetml.styles+xml">
        <DigestMethod Algorithm="http://www.w3.org/2001/04/xmlenc#sha512"/>
        <DigestValue>CE7erCn2t0z9mA5v4s/BaRMwgzOtsoh+dC5JtJlXYIo+Zo+T7opE8GVozSyb4hKljDXAvu8mYXN3eZANImVJJw==</DigestValue>
      </Reference>
      <Reference URI="/xl/theme/theme1.xml?ContentType=application/vnd.openxmlformats-officedocument.theme+xml">
        <DigestMethod Algorithm="http://www.w3.org/2001/04/xmlenc#sha512"/>
        <DigestValue>F/w6RWiLBC1laOnNggKYtskGy735Gw5VD4pNuD3wupfQOhj58HTWSaX1G3wDUgx8CrFmqpO7lcyszFn/fr5jWA==</DigestValue>
      </Reference>
      <Reference URI="/xl/workbook.xml?ContentType=application/vnd.openxmlformats-officedocument.spreadsheetml.sheet.main+xml">
        <DigestMethod Algorithm="http://www.w3.org/2001/04/xmlenc#sha512"/>
        <DigestValue>YclSOmCh4fZF2QgcHkbn3phx4cRbOmyhLt3UA+ayjRC+vb04ynPxalaCCF8taTDSGlfQ0jLnusJOdkM5sDRkIQ==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MQ/K0mKhMiV7ZlUAy1evP/VdQCGq2CA0U3QD9JX4EicrE1JgxKs9YOpCU4F4iBwt0OPjIxr3FAvU4pE0Ky7YUw==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5VXqv+QsGlf2prlEnmXZARCUr8SGT6yoaOmSrZwpwXTImEg0KX7xYRrPvEb6KZBdqzXk1cseYz5nKwOGDHbWNQ==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sQhuDEQ3Wn8fd9x4b3Wfr1g5A0jgfcQKXB5nEiZxT3W/UMtYzCFr2dMxI9E1TiEsFn9VElZiatVSr/CveO5gtA==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nI2471c1rlGDtWFoQDUhRUCV54pUFtCrcJE59SBYlk7a8WGmsqfJ+nESWexZXLTQr5rB8hlJRX9GbHOxV8ZTnQ==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7sqK7jZYy+e0hX8QDkIlgnHRBKxaoVr7aBMu0BVGFw1B+RG4Yt7Sj347grxntUJFPS4R8JTSIHtCnvUdopq5EA==</DigestValue>
      </Reference>
      <Reference URI="/xl/worksheets/sheet1.xml?ContentType=application/vnd.openxmlformats-officedocument.spreadsheetml.worksheet+xml">
        <DigestMethod Algorithm="http://www.w3.org/2001/04/xmlenc#sha512"/>
        <DigestValue>aInS++OC+lpgrBbzl8o+B9QVPL/W+mwf/Lv9ERH8X/P0Dooiu6uqZnmVLFKZV6auKOCPGrbKdCvsh3/E6DZ20A==</DigestValue>
      </Reference>
      <Reference URI="/xl/worksheets/sheet10.xml?ContentType=application/vnd.openxmlformats-officedocument.spreadsheetml.worksheet+xml">
        <DigestMethod Algorithm="http://www.w3.org/2001/04/xmlenc#sha512"/>
        <DigestValue>o3aO/FkDWBcZ3shuYLAW6YLcyf35UV+bUsbKKf1pkxZA9mDmFtl4PdWwUepG3CwQxW2DzzsaYTEeheAraRa4UA==</DigestValue>
      </Reference>
      <Reference URI="/xl/worksheets/sheet11.xml?ContentType=application/vnd.openxmlformats-officedocument.spreadsheetml.worksheet+xml">
        <DigestMethod Algorithm="http://www.w3.org/2001/04/xmlenc#sha512"/>
        <DigestValue>dyx4P51/TMM2SxessvpIJkf8UmZhWiZznxRwuSFmkQoSwWvWyRjrwTmReB7hFmQ268ws3qOvGxYw12mX+Xq9/w==</DigestValue>
      </Reference>
      <Reference URI="/xl/worksheets/sheet12.xml?ContentType=application/vnd.openxmlformats-officedocument.spreadsheetml.worksheet+xml">
        <DigestMethod Algorithm="http://www.w3.org/2001/04/xmlenc#sha512"/>
        <DigestValue>C52p80VWr+jYNINoDXKbR3w0ghEeQYu10cv0ThXCQl+wFYxkaSADq5/+1bYIClT1+DWjXXFrrPHF5dxqrPMkMQ==</DigestValue>
      </Reference>
      <Reference URI="/xl/worksheets/sheet2.xml?ContentType=application/vnd.openxmlformats-officedocument.spreadsheetml.worksheet+xml">
        <DigestMethod Algorithm="http://www.w3.org/2001/04/xmlenc#sha512"/>
        <DigestValue>HHySgKent/u9A1SH81Q2oDv1HlAcQyuwjz66GyOvDmfh47VUzjkjX5H2ASEDH4UHbS1YFdRhnZeszIw+Fcah1g==</DigestValue>
      </Reference>
      <Reference URI="/xl/worksheets/sheet3.xml?ContentType=application/vnd.openxmlformats-officedocument.spreadsheetml.worksheet+xml">
        <DigestMethod Algorithm="http://www.w3.org/2001/04/xmlenc#sha512"/>
        <DigestValue>wwBtmyy87qATsbIA/cIdRUvuRGPAp+sCZZIWJkhhrfv+3Ruj3gPJDFH8mMsG3i9bjTZjdI3uv3VJFTZR8FseuQ==</DigestValue>
      </Reference>
      <Reference URI="/xl/worksheets/sheet4.xml?ContentType=application/vnd.openxmlformats-officedocument.spreadsheetml.worksheet+xml">
        <DigestMethod Algorithm="http://www.w3.org/2001/04/xmlenc#sha512"/>
        <DigestValue>MjcNYjAKrlq5yZEvNdBK5A/ONRQ/m+GwTrpq2W4Gfp+C3/kl5ytHiHwlsG7RtsybkAJkib9+mb7BJgkBOPLMNg==</DigestValue>
      </Reference>
      <Reference URI="/xl/worksheets/sheet5.xml?ContentType=application/vnd.openxmlformats-officedocument.spreadsheetml.worksheet+xml">
        <DigestMethod Algorithm="http://www.w3.org/2001/04/xmlenc#sha512"/>
        <DigestValue>Z22SQGIlwbfFA2TneNUx7F6QPg0QmdWYPOJXixF0kjGiDT2i7JNka0sKIC8HiFn2aG3aJVNX9ODpQqedkulCFg==</DigestValue>
      </Reference>
      <Reference URI="/xl/worksheets/sheet6.xml?ContentType=application/vnd.openxmlformats-officedocument.spreadsheetml.worksheet+xml">
        <DigestMethod Algorithm="http://www.w3.org/2001/04/xmlenc#sha512"/>
        <DigestValue>8yq7G2I6/KGCDb+U+sNL4oKjvvARyv3YX5eK//lLECez/hXtEwthN5fCSteSwRI0ZOuQZ5JHUoc8v6avi9yKWw==</DigestValue>
      </Reference>
      <Reference URI="/xl/worksheets/sheet7.xml?ContentType=application/vnd.openxmlformats-officedocument.spreadsheetml.worksheet+xml">
        <DigestMethod Algorithm="http://www.w3.org/2001/04/xmlenc#sha512"/>
        <DigestValue>YFPJm+KwGgKk9CDBEG9dMm4HG32DKmUCdkZwa3hynOUQwUEYO6r+dbgCbETbPM2eoUt158Y0GbDrFb3/KDzt8Q==</DigestValue>
      </Reference>
      <Reference URI="/xl/worksheets/sheet8.xml?ContentType=application/vnd.openxmlformats-officedocument.spreadsheetml.worksheet+xml">
        <DigestMethod Algorithm="http://www.w3.org/2001/04/xmlenc#sha512"/>
        <DigestValue>VJ4CIl0/i6JcmiuovW7hLLapJyvLZ+kGchJiTfVN+nCLo4vKWZuRZRzwju9FNxquSYPnNwix1V2AYu+2Ijm20A==</DigestValue>
      </Reference>
      <Reference URI="/xl/worksheets/sheet9.xml?ContentType=application/vnd.openxmlformats-officedocument.spreadsheetml.worksheet+xml">
        <DigestMethod Algorithm="http://www.w3.org/2001/04/xmlenc#sha512"/>
        <DigestValue>eltn39sCBH9tIhxAkpXFG0Kyq1ggOwV1+61neVqqmdlF1wsGKMQ8RWSFURmLO/6VAKtL/rdoAcoqeocDIU3PWg==</DigestValue>
      </Reference>
    </Manifest>
    <SignatureProperties>
      <SignatureProperty Id="idSignatureTime" Target="#idPackageSignature">
        <mdssi:SignatureTime xmlns:mdssi="http://schemas.openxmlformats.org/package/2006/digital-signature">
          <mdssi:Format>YYYY-MM-DDThh:mm:ssTZD</mdssi:Format>
          <mdssi:Value>2025-11-11T19:18:20Z</mdssi:Value>
        </mdssi:SignatureTime>
      </SignatureProperty>
    </SignatureProperties>
  </Object>
  <Object Id="idOfficeObject">
    <SignatureProperties>
      <SignatureProperty Id="idOfficeV1Details" Target="#idPackageSignature">
        <SignatureInfoV1 xmlns="http://schemas.microsoft.com/office/2006/digsig">
          <SetupID>{7352424C-B53A-452A-955D-C77910A083EC}</SetupID>
          <SignatureText>Rodrigo Yanho</SignatureText>
          <SignatureImage/>
          <SignatureComments/>
          <WindowsVersion>10.0</WindowsVersion>
          <OfficeVersion>16.0.19328/27</OfficeVersion>
          <ApplicationVersion>16.0.19328</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2025-11-11T19:18:20Z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vGQAAkQwAACBFTUYAAAEAfBoAAKI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YItfcvt/AAAk10Zy+38AAPDDb1SDAAAArY96cft/AAABAAAAAAAAAAgAAAAAAAAA8MNvVIMAAADGA0dy+38AAAAA0+j7fwAA6JZ6cft/AAAwFtPo+38AAFDEb1SDAAAABAAAAIMAAAAVAAAAAAAAANhjaHL7fwAAMBbT6AAAAABIAAAAAAAAACTXRnL7fwAA2GNocvt/AADA20Zy+38AAAEAAAAAAAAAxgNHcvt/AAAAANPo+38AAAAAAAAAAAAAAAAAAIMAAAAfEoHp+38AAKBlorvLAQAAu+se5/t/AAAwxW9UgwAAAMnFb1SDAAAAAAAAAAAAAAAAAAAAZHYACAAAAAAlAAAADAAAAAEAAAAYAAAADAAAAAAAAAASAAAADAAAAAEAAAAeAAAAGAAAAL0AAAAEAAAA9wAAABEAAAAlAAAADAAAAAEAAABUAAAAiAAAAL4AAAAEAAAA9QAAABAAAAABAAAA0XbJQasKyUG+AAAABAAAAAoAAABMAAAAAAAAAAAAAAAAAAAA//////////9gAAAAMQAxAC8AMQAxAC8AMgAwADIANQ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EAAADLAQAA+N1tVIMAAAAA4W1UgwAAAMheROf7fwAAAAAAAAAAAAAJAAAAAAAAAFcAAAAAAAAAPZZ6cft/AAAAAAAAAAAAAAAAAAAAAAAALXXRZVwbAAB4321UgwAAALB/lLvLAQAAAAAAAAAAAACgZaK7ywEAAPBO888AAAAAxQGKCgAAAAAHAAAAAAAAALDgbVSDAAAA7N9tVIMAAAAp4G1UgwAAAGFEGuf7fwAA//////////9GhR/nAAAAAP//////////+N5tVIMAAACgZaK7ywEAALvrHuf7fwAAkN9tVIMAAAAp4G1UgwAAAGB4v7vLAQ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wAAAAAAAABQ1G1UgwAAAAAAAAAAAAAAyF5E5/t/AAAAAAAAAAAAAIuGSnD7fwAA8JO5u8sBAADgkeZw+38AAAAAAAAAAAAAAAAAAAAAAAC9e9FlXBsAADCYIdrLAQAAKAAAAAAAAAAAAAAAAAAAAKBlorvLAQAA4P///wAAAAAAAAAAAAAAAAYAAAAAAAAAONZtVIMAAABc1W1UgwAAAJnVbVSDAAAAYUQa5/t/AAABAAAAAAAAAKAPAAAAAAAAUJHmcPt/AAAAAAAAAAAAAKBlorvLAQAAu+se5/t/AAAA1W1UgwAAAJnVbVSDAAAAkFG428sBAAAAAAAAZHYACAAAAAAlAAAADAAAAAMAAAAYAAAADAAAAAAAAAASAAAADAAAAAEAAAAWAAAADAAAAAgAAABUAAAAVAAAAAoAAAAnAAAAHgAAAEoAAAABAAAA0XbJQasKy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SAAAARwAAACkAAAAzAAAAagAAABUAAAAhAPAAAAAAAAAAAAAAAIA/AAAAAAAAAAAAAIA/AAAAAAAAAAAAAAAAAAAAAAAAAAAAAAAAAAAAAAAAAAAlAAAADAAAAAAAAIAoAAAADAAAAAQAAABSAAAAcAEAAAQAAADw////AAAAAAAAAAAAAAAAkAEAAAAAAAEAAAAAcwBlAGcAbwBlACAAdQBpAAAAAAAAAAAAAAAAAAAAAAAAAAAAAAAAAAAAAAAAAAAAAAAAAAAAAAAAAAAAAAAAAAAAAAAoGpf//////xAZhOn7fwAAUH8Y2ssBAADIXkTn+38AAAAAAAAAAAAA2kl2cft/AADFGQGD/////ygaCpf/////AAAAAAAAAAAAAAAAAAAAAP160WVcGwAAyEh2cft/AAAAAAAAAAAAAAAAAAAAAAAAoGWiu8sBAADw////AAAAAAAAAAAAAAAACQAAAAAAAAD41m1UgwAAABzWbVSDAAAAWdZtVIMAAABhRBrn+38AAAAAAAAAAAAAAAAAAAAAAAAAAAAAAAAAAAAAAAAAAAAAoGWiu8sBAAC76x7n+38AAMDVbVSDAAAAWdZtVIMAAADwabjbywEAAAAAAABkdgAIAAAAACUAAAAMAAAABAAAABgAAAAMAAAAAAAAABIAAAAMAAAAAQAAAB4AAAAYAAAAKQAAADMAAACTAAAASAAAACUAAAAMAAAABAAAAFQAAACcAAAAKgAAADMAAACRAAAARwAAAAEAAADRdslBqwrJQSoAAAAzAAAADQAAAEwAAAAAAAAAAAAAAAAAAAD//////////2gAAABSAG8AZAByAGkAZwBvACAAWQBhAG4AaABvAAAACgAAAAkAAAAJAAAABgAAAAQAAAAJAAAACQAAAAQAAAAJAAAACAAAAAkAAAAJAAAACQ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wAAAAAoAAABgAAAAcgAAAGwAAAABAAAA0XbJQasKyUEKAAAAYAAAABMAAABMAAAAAAAAAAAAAAAAAAAA//////////90AAAAUgBlAHAAcgBlAHMAZQBuAHQAYQBuAHQAZQAgAEwAZQBnAGEAbAAAAAcAAAAGAAAABwAAAAQAAAAGAAAABQAAAAYAAAAHAAAABAAAAAYAAAAHAAAABAAAAAYAAAADAAAABQAAAAYAAAAHAAAABgAAAAMAAABLAAAAQAAAADAAAAAFAAAAIAAAAAEAAAABAAAAEAAAAAAAAAAAAAAAAAEAAIAAAAAAAAAAAAAAAAABAACAAAAAJQAAAAwAAAACAAAAJwAAABgAAAAFAAAAAAAAAP///wAAAAAAJQAAAAwAAAAFAAAATAAAAGQAAAAJAAAAcAAAAOAAAAB8AAAACQAAAHAAAADYAAAADQAAACEA8AAAAAAAAAAAAAAAgD8AAAAAAAAAAAAAgD8AAAAAAAAAAAAAAAAAAAAAAAAAAAAAAAAAAAAAAAAAACUAAAAMAAAAAAAAgCgAAAAMAAAABQAAACUAAAAMAAAAAQAAABgAAAAMAAAAAAAAABIAAAAMAAAAAQAAABYAAAAMAAAAAAAAAFQAAAAgAQAACgAAAHAAAADfAAAAfAAAAAEAAADRdslBqwrJQQoAAABwAAAAIwAAAEwAAAAEAAAACQAAAHAAAADhAAAAfQAAAJQAAABGAGkAcgBtAGEAZABvACAAcABvAHIAOgAgAFIATwBEAFIASQBHAE8AIAAgAFkAQQBOAEgATwAgAEMAQQBCAEEA0QBBAFMAAAAGAAAAAwAAAAQAAAAJAAAABgAAAAcAAAAHAAAAAwAAAAcAAAAHAAAABAAAAAMAAAADAAAABwAAAAkAAAAIAAAABwAAAAMAAAAIAAAACQAAAAMAAAADAAAABQAAAAcAAAAIAAAACAAAAAkAAAADAAAABwAAAAcAAAAGAAAABwAAAAgAAAAHAAAABgAAABYAAAAMAAAAAAAAACUAAAAMAAAAAgAAAA4AAAAUAAAAAAAAABAAAAAUAAAA</Object>
  <Object Id="idInvalidSigLnImg">AQAAAGwAAAAAAAAAAAAAAP8AAAB/AAAAAAAAAAAAAAAvGQAAkQwAACBFTUYAAAEA6B8AAKk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YItfcvt/AAAk10Zy+38AAPDDb1SDAAAArY96cft/AAABAAAAAAAAAAgAAAAAAAAA8MNvVIMAAADGA0dy+38AAAAA0+j7fwAA6JZ6cft/AAAwFtPo+38AAFDEb1SDAAAABAAAAIMAAAAVAAAAAAAAANhjaHL7fwAAMBbT6AAAAABIAAAAAAAAACTXRnL7fwAA2GNocvt/AADA20Zy+38AAAEAAAAAAAAAxgNHcvt/AAAAANPo+38AAAAAAAAAAAAAAAAAAIMAAAAfEoHp+38AAKBlorvLAQAAu+se5/t/AAAwxW9UgwAAAMnFb1SD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AQAAAMsBAAD43W1UgwAAAADhbVSDAAAAyF5E5/t/AAAAAAAAAAAAAAkAAAAAAAAAVwAAAAAAAAA9lnpx+38AAAAAAAAAAAAAAAAAAAAAAAAtddFlXBsAAHjfbVSDAAAAsH+Uu8sBAAAAAAAAAAAAAKBlorvLAQAA8E7zzwAAAADFAYoKAAAAAAcAAAAAAAAAsOBtVIMAAADs321UgwAAACngbVSDAAAAYUQa5/t/AAD//////////0aFH+cAAAAA///////////43m1UgwAAAKBlorvLAQAAu+se5/t/AACQ321UgwAAACngbVSDAAAAYHi/u8s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DAAAAAAAAAFDUbVSDAAAAAAAAAAAAAADIXkTn+38AAAAAAAAAAAAAi4ZKcPt/AADwk7m7ywEAAOCR5nD7fwAAAAAAAAAAAAAAAAAAAAAAAL170WVcGwAAMJgh2ssBAAAoAAAAAAAAAAAAAAAAAAAAoGWiu8sBAADg////AAAAAAAAAAAAAAAABgAAAAAAAAA41m1UgwAAAFzVbVSDAAAAmdVtVIMAAABhRBrn+38AAAEAAAAAAAAAoA8AAAAAAABQkeZw+38AAAAAAAAAAAAAoGWiu8sBAAC76x7n+38AAADVbVSDAAAAmdVtVIMAAACQUbjbyw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Cgal///////EBmE6ft/AABQfxjaywEAAMheROf7fwAAAAAAAAAAAADaSXZx+38AAMUZAYP/////KBoKl/////8AAAAAAAAAAAAAAAAAAAAA/XrRZVwbAADISHZx+38AAAAAAAAAAAAAAAAAAAAAAACgZaK7ywEAAPD///8AAAAAAAAAAAAAAAAJAAAAAAAAAPjWbVSDAAAAHNZtVIMAAABZ1m1UgwAAAGFEGuf7fwAAAAAAAAAAAAAAAAAAAAAAAAAAAAAAAAAAAAAAAAAAAACgZaK7ywEAALvrHuf7fwAAwNVtVIMAAABZ1m1UgwAAAPBpuNvL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AAQAAgAAAAAAAAAAAAAAAAAEAAIAAAAAlAAAADAAAAAIAAAAnAAAAGAAAAAUAAAAAAAAA////AAAAAAAlAAAADAAAAAUAAABMAAAAZAAAAAkAAABwAAAA4AAAAHwAAAAJAAAAcAAAANgAAAANAAAAIQDwAAAAAAAAAAAAAACAPwAAAAAAAAAAAACAPwAAAAAAAAAAAAAAAAAAAAAAAAAAAAAAAAAAAAAAAAAAJQAAAAwAAAAAAACAKAAAAAwAAAAFAAAAJQAAAAwAAAABAAAAGAAAAAwAAAAAAAAAEgAAAAwAAAABAAAAFgAAAAwAAAAAAAAAVAAAACABAAAKAAAAcAAAAN8AAAB8AAAAAQAAANF2yUGrCslBCgAAAHAAAAAjAAAATAAAAAQAAAAJAAAAcAAAAOEAAAB9AAAAlAAAAEYAaQByAG0AYQBkAG8AIABwAG8AcgA6ACAAUgBPAEQAUgBJAEcATwAgACAAWQBBAE4ASABPACAAQwBBAEIAQQDRAEEAUwAAAAYAAAADAAAABAAAAAkAAAAGAAAABwAAAAcAAAADAAAABwAAAAcAAAAEAAAAAwAAAAMAAAAHAAAACQAAAAgAAAAHAAAAAwAAAAgAAAAJAAAAAwAAAAMAAAAFAAAABwAAAAgAAAAIAAAACQAAAAMAAAAHAAAABwAAAAYAAAAHAAAACAAAAAcAAAAGAAAAFgAAAAwAAAAAAAAAJQAAAAwAAAACAAAADgAAABQAAAAAAAAAEAAAABQAAAA=</Object>
</Signature>
</file>

<file path=_xmlsignatures/sig1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ILo+Mtj5sM4+YskcXqUbumL+Ko9upURwd3kIf0ATH1Y=</DigestValue>
    </Reference>
    <Reference Type="http://www.w3.org/2000/09/xmldsig#Object" URI="#idOfficeObject">
      <DigestMethod Algorithm="http://www.w3.org/2001/04/xmlenc#sha256"/>
      <DigestValue>IbZHFM8fHa6FDVDG5yljklZ1m7hhUxuAqrPPb9S0CQM=</DigestValue>
    </Reference>
    <Reference Type="http://uri.etsi.org/01903#SignedProperties" URI="#idSignedProperties">
      <Transforms>
        <Transform Algorithm="http://www.w3.org/TR/2001/REC-xml-c14n-20010315"/>
      </Transforms>
      <DigestMethod Algorithm="http://www.w3.org/2001/04/xmlenc#sha256"/>
      <DigestValue>HIirBQfmJJ1OKM2jvRp3Eq75Cy0UJVyBJom1vV+uGh4=</DigestValue>
    </Reference>
    <Reference Type="http://www.w3.org/2000/09/xmldsig#Object" URI="#idValidSigLnImg">
      <DigestMethod Algorithm="http://www.w3.org/2001/04/xmlenc#sha256"/>
      <DigestValue>h/wjPzaU2xUhJSXGlEckqIcv1TvinCs26zp2Af1w85s=</DigestValue>
    </Reference>
    <Reference Type="http://www.w3.org/2000/09/xmldsig#Object" URI="#idInvalidSigLnImg">
      <DigestMethod Algorithm="http://www.w3.org/2001/04/xmlenc#sha256"/>
      <DigestValue>xH6JDpajQ5hlyjTtbOCDCv8Utna3xCRTUGW4ONanGdE=</DigestValue>
    </Reference>
  </SignedInfo>
  <SignatureValue>Y8PqtjDSFUc/y9NTm1BIm9JcOhkn4m4mi9bfM0ZMzmXUAxYijTFCYbGr1V9a4ZEzI0707hqC4Fas
kVQLoPqAX8KWNx6xQObusdJtnK8YeAHZpcyOfd+O9vtBhg68CuejpIPZOsAgfP8cBFOV3M3yPSyo
dHl+ODSJmkzFCCTp8ImkXj1y5H8g6fHxrxy0Hs7RTNpzYL3L6nZ4AdjnqSlniADOQU9YC2mdo+B7
YL3lcLNXDq+Ence5xmF3KvpO41NrUC46xfDLE48a+9NxdkVfEaWixriVK5S0ztWll4q77Rw3Lkdc
SwbF/aXFW+72mAGO2RFCIXDH3QoeT1xP77Js6w==</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zXSoySqi67vjDwmNMeDHKRs7Oq8FwGG5l8hTrNwTz2E=</DigestValue>
      </Reference>
      <Reference URI="/xl/calcChain.xml?ContentType=application/vnd.openxmlformats-officedocument.spreadsheetml.calcChain+xml">
        <DigestMethod Algorithm="http://www.w3.org/2001/04/xmlenc#sha256"/>
        <DigestValue>8eZZokIk5Uf5KQQQWJ7leAXqIQXK8BsrZZa2Xw1Z204=</DigestValue>
      </Reference>
      <Reference URI="/xl/comments1.xml?ContentType=application/vnd.openxmlformats-officedocument.spreadsheetml.comments+xml">
        <DigestMethod Algorithm="http://www.w3.org/2001/04/xmlenc#sha256"/>
        <DigestValue>HduFce9CU936uBGU10dKebTyyj5bLedmLwGPbxQyReA=</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0KwEPyWjnj1up9Dzuf6snpsfH24BcMpY453334hKj9w=</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0KwEPyWjnj1up9Dzuf6snpsfH24BcMpY453334hKj9w=</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0KwEPyWjnj1up9Dzuf6snpsfH24BcMpY453334hKj9w=</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0KwEPyWjnj1up9Dzuf6snpsfH24BcMpY453334hKj9w=</DigestValue>
      </Reference>
      <Reference URI="/xl/drawings/vmlDrawing1.vml?ContentType=application/vnd.openxmlformats-officedocument.vmlDrawing">
        <DigestMethod Algorithm="http://www.w3.org/2001/04/xmlenc#sha256"/>
        <DigestValue>2KOi/FSX/9qr1sz8yyu5QnWIzzoq5b/WMW5UipFuQsI=</DigestValue>
      </Reference>
      <Reference URI="/xl/drawings/vmlDrawing2.vml?ContentType=application/vnd.openxmlformats-officedocument.vmlDrawing">
        <DigestMethod Algorithm="http://www.w3.org/2001/04/xmlenc#sha256"/>
        <DigestValue>CN7QvlL9msL4fQ/T+GNPIMggMXHD+Rl60WtnTuFjQ5U=</DigestValue>
      </Reference>
      <Reference URI="/xl/drawings/vmlDrawing3.vml?ContentType=application/vnd.openxmlformats-officedocument.vmlDrawing">
        <DigestMethod Algorithm="http://www.w3.org/2001/04/xmlenc#sha256"/>
        <DigestValue>fND3wFsOYfQFPfMsfjX2W/RQVTIrPoSA6YT3WoNUTLM=</DigestValue>
      </Reference>
      <Reference URI="/xl/drawings/vmlDrawing4.vml?ContentType=application/vnd.openxmlformats-officedocument.vmlDrawing">
        <DigestMethod Algorithm="http://www.w3.org/2001/04/xmlenc#sha256"/>
        <DigestValue>IUzX8L8PvCHbJpG1DGgdEkxrcspj44IQv/SyIj0xf2g=</DigestValue>
      </Reference>
      <Reference URI="/xl/drawings/vmlDrawing5.vml?ContentType=application/vnd.openxmlformats-officedocument.vmlDrawing">
        <DigestMethod Algorithm="http://www.w3.org/2001/04/xmlenc#sha256"/>
        <DigestValue>yOMI9gQqSHw9JDeXu/0QrFkEG4IPOI1fZUs9VH9Lygw=</DigestValue>
      </Reference>
      <Reference URI="/xl/media/image1.emf?ContentType=image/x-emf">
        <DigestMethod Algorithm="http://www.w3.org/2001/04/xmlenc#sha256"/>
        <DigestValue>l93OI8/aSWVDFPvfph4YSg3SHEwPOSx1uHfsu9/an1w=</DigestValue>
      </Reference>
      <Reference URI="/xl/media/image2.emf?ContentType=image/x-emf">
        <DigestMethod Algorithm="http://www.w3.org/2001/04/xmlenc#sha256"/>
        <DigestValue>UxdHaxxo/mN1cDF3/tmkMEicqSJatbE0yhV6qLx6vFs=</DigestValue>
      </Reference>
      <Reference URI="/xl/media/image3.emf?ContentType=image/x-emf">
        <DigestMethod Algorithm="http://www.w3.org/2001/04/xmlenc#sha256"/>
        <DigestValue>271EOes67PtPuFIXriPM6/2ot4Ay6nGf0Z3evgXeDyM=</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8USkUFyyQC6vt/cStNpyosSfUZL4RXV98ntUyyuaA8U=</DigestValue>
      </Reference>
      <Reference URI="/xl/sharedStrings.xml?ContentType=application/vnd.openxmlformats-officedocument.spreadsheetml.sharedStrings+xml">
        <DigestMethod Algorithm="http://www.w3.org/2001/04/xmlenc#sha256"/>
        <DigestValue>9GxliOiyk0xDicPI7vd143QdK7WAq03DFqt0hICBhRA=</DigestValue>
      </Reference>
      <Reference URI="/xl/styles.xml?ContentType=application/vnd.openxmlformats-officedocument.spreadsheetml.styles+xml">
        <DigestMethod Algorithm="http://www.w3.org/2001/04/xmlenc#sha256"/>
        <DigestValue>RrgQosPp1MxZ5gpVGq5SlmBaxsCFeSrmOEpLcWabmtU=</DigestValue>
      </Reference>
      <Reference URI="/xl/theme/theme1.xml?ContentType=application/vnd.openxmlformats-officedocument.theme+xml">
        <DigestMethod Algorithm="http://www.w3.org/2001/04/xmlenc#sha256"/>
        <DigestValue>DawQmQoNSoscZYib67v8DRI9xGPhWH6O2mlWqN4Kh40=</DigestValue>
      </Reference>
      <Reference URI="/xl/workbook.xml?ContentType=application/vnd.openxmlformats-officedocument.spreadsheetml.sheet.main+xml">
        <DigestMethod Algorithm="http://www.w3.org/2001/04/xmlenc#sha256"/>
        <DigestValue>sGvBp1fxWfvE/nSKQY4f439iarc+hZvqBzuxVFdZ/U0=</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ww3Gas7oWvS4azXR3+1boSCAVYejRK++/NX3hMBUDHw=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GEcjabcu6vjPknBJTB4RG1/YFtqj45P9FPLzg33tXv4=</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bka0CIrXp6Wltt1ACQhaqKRF7rKSNvIVUVyWJY8Ac5I=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3jMVInmBzgSANlICef2m2p6kHcSMkmyqU0BLG2j5l2A=</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TuE4zFzETu2r+KKwZSRi0ps3luhsJNbbznHOpo3vvlU=</DigestValue>
      </Reference>
      <Reference URI="/xl/worksheets/sheet1.xml?ContentType=application/vnd.openxmlformats-officedocument.spreadsheetml.worksheet+xml">
        <DigestMethod Algorithm="http://www.w3.org/2001/04/xmlenc#sha256"/>
        <DigestValue>2uzo9P+2Xbmt/SwO0VoB9GNq6Gdg7Zg9uJzF/Tlk9Ms=</DigestValue>
      </Reference>
      <Reference URI="/xl/worksheets/sheet10.xml?ContentType=application/vnd.openxmlformats-officedocument.spreadsheetml.worksheet+xml">
        <DigestMethod Algorithm="http://www.w3.org/2001/04/xmlenc#sha256"/>
        <DigestValue>wkyOdf6x3Ok8wc10JlI/DF4j98XdtIInQ7gWnK8URGU=</DigestValue>
      </Reference>
      <Reference URI="/xl/worksheets/sheet11.xml?ContentType=application/vnd.openxmlformats-officedocument.spreadsheetml.worksheet+xml">
        <DigestMethod Algorithm="http://www.w3.org/2001/04/xmlenc#sha256"/>
        <DigestValue>G7gZCBjKY2GCvOKtYKvL+k73XBqq3QQpmHXN0pj+SxI=</DigestValue>
      </Reference>
      <Reference URI="/xl/worksheets/sheet12.xml?ContentType=application/vnd.openxmlformats-officedocument.spreadsheetml.worksheet+xml">
        <DigestMethod Algorithm="http://www.w3.org/2001/04/xmlenc#sha256"/>
        <DigestValue>jzjJoJCv7PwY4Ruok0TtjgxGcEnQ48IwAQrWEH2A+Ys=</DigestValue>
      </Reference>
      <Reference URI="/xl/worksheets/sheet2.xml?ContentType=application/vnd.openxmlformats-officedocument.spreadsheetml.worksheet+xml">
        <DigestMethod Algorithm="http://www.w3.org/2001/04/xmlenc#sha256"/>
        <DigestValue>HjWsDXfQzlMyhMVQSYjOd9CN/Mj97CuXDEAWIX6GRts=</DigestValue>
      </Reference>
      <Reference URI="/xl/worksheets/sheet3.xml?ContentType=application/vnd.openxmlformats-officedocument.spreadsheetml.worksheet+xml">
        <DigestMethod Algorithm="http://www.w3.org/2001/04/xmlenc#sha256"/>
        <DigestValue>yw6Y/BjxhoAFe1CWs8TevNgQXRSUJSSRuHjNCl9PymU=</DigestValue>
      </Reference>
      <Reference URI="/xl/worksheets/sheet4.xml?ContentType=application/vnd.openxmlformats-officedocument.spreadsheetml.worksheet+xml">
        <DigestMethod Algorithm="http://www.w3.org/2001/04/xmlenc#sha256"/>
        <DigestValue>sNwT9OJiIRBmEwZDwAPQz/FVtXnljDzHrVPIxUKausw=</DigestValue>
      </Reference>
      <Reference URI="/xl/worksheets/sheet5.xml?ContentType=application/vnd.openxmlformats-officedocument.spreadsheetml.worksheet+xml">
        <DigestMethod Algorithm="http://www.w3.org/2001/04/xmlenc#sha256"/>
        <DigestValue>+ZyLP1ShlBv8IeGQMeakpYlvU3wX8z7fK3DCMPKhRnI=</DigestValue>
      </Reference>
      <Reference URI="/xl/worksheets/sheet6.xml?ContentType=application/vnd.openxmlformats-officedocument.spreadsheetml.worksheet+xml">
        <DigestMethod Algorithm="http://www.w3.org/2001/04/xmlenc#sha256"/>
        <DigestValue>aZNGC/vB0KN0DS5bVzyTyuFxjtlPYKDKelcajyS+MhI=</DigestValue>
      </Reference>
      <Reference URI="/xl/worksheets/sheet7.xml?ContentType=application/vnd.openxmlformats-officedocument.spreadsheetml.worksheet+xml">
        <DigestMethod Algorithm="http://www.w3.org/2001/04/xmlenc#sha256"/>
        <DigestValue>1J125PwXTd/OXcxS71+QuyvCCpS9CIMvy4YNNH1ZpRE=</DigestValue>
      </Reference>
      <Reference URI="/xl/worksheets/sheet8.xml?ContentType=application/vnd.openxmlformats-officedocument.spreadsheetml.worksheet+xml">
        <DigestMethod Algorithm="http://www.w3.org/2001/04/xmlenc#sha256"/>
        <DigestValue>4HX83cQZc0GYJQU23P06AIzx0g3c+GpLlGRPtA2rhVI=</DigestValue>
      </Reference>
      <Reference URI="/xl/worksheets/sheet9.xml?ContentType=application/vnd.openxmlformats-officedocument.spreadsheetml.worksheet+xml">
        <DigestMethod Algorithm="http://www.w3.org/2001/04/xmlenc#sha256"/>
        <DigestValue>FAJwhy79N1eOKSxXh34Pxf3XUc5leMuMhjF5mQMy/Vw=</DigestValue>
      </Reference>
    </Manifest>
    <SignatureProperties>
      <SignatureProperty Id="idSignatureTime" Target="#idPackageSignature">
        <mdssi:SignatureTime xmlns:mdssi="http://schemas.openxmlformats.org/package/2006/digital-signature">
          <mdssi:Format>YYYY-MM-DDThh:mm:ssTZD</mdssi:Format>
          <mdssi:Value>2025-11-12T00:53:55Z</mdssi:Value>
        </mdssi:SignatureTime>
      </SignatureProperty>
    </SignatureProperties>
  </Object>
  <Object Id="idOfficeObject">
    <SignatureProperties>
      <SignatureProperty Id="idOfficeV1Details" Target="#idPackageSignature">
        <SignatureInfoV1 xmlns="http://schemas.microsoft.com/office/2006/digsig">
          <SetupID>{9100E330-0FEA-4FDC-812E-B67E355A9341}</SetupID>
          <SignatureText>Leonardo Alfonzo</SignatureText>
          <SignatureImage/>
          <SignatureComments/>
          <WindowsVersion>10.0</WindowsVersion>
          <OfficeVersion>16.0.19328/27</OfficeVersion>
          <ApplicationVersion>16.0.19328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2025-11-12T00:53:55Z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w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QAxAC8AMQAx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AAAAAPAAAAdgAAAIUAAACGAAAAAQAAAFVVj0EmtI9BDwAAAHYAAAATAAAATAAAAAAAAAAAAAAAAAAAAP//////////dAAAAFIAZQBwAHIAZQBzAGUAbgB0AGEAbgB0AGUAIABMAGUAZwBhAGwAAAAIAAAABwAAAAgAAAAFAAAABwAAAAYAAAAHAAAABwAAAAQAAAAHAAAABwAAAAQAAAAHAAAABAAAAAYAAAAHAAAACAAAAAcAAAADAAAASwAAAEAAAAAwAAAABQAAACAAAAABAAAAAQAAABAAAAAAAAAAAAAAAFYBAACgAAAAAAAAAAAAAABWAQAAoAAAACUAAAAMAAAAAgAAACcAAAAYAAAABQAAAAAAAAD///8AAAAAACUAAAAMAAAABQAAAEwAAABkAAAADgAAAIsAAABHAQAAmwAAAA4AAACLAAAAOgEAABEAAAAhAPAAAAAAAAAAAAAAAIA/AAAAAAAAAAAAAIA/AAAAAAAAAAAAAAAAAAAAAAAAAAAAAAAAAAAAAAAAAAAlAAAADAAAAAAAAIAoAAAADAAAAAUAAAAlAAAADAAAAAEAAAAYAAAADAAAAAAAAAASAAAADAAAAAEAAAAWAAAADAAAAAAAAABUAAAAVAEAAA8AAACLAAAARgEAAJsAAAABAAAAVVWPQSa0j0EPAAAAiwAAACwAAABMAAAABAAAAA4AAACLAAAASAEAAJwAAACkAAAARgBpAHIAbQBhAGQAbwAgAHAAbwByADoAIABMAEUATwBOAEEAUgBEAE8AIABSAEEARgBBAEUATAAgAEEATABGAE8ATgBaAE8AIABTAEUARwBPAFYASQBBAAYAAAADAAAABQAAAAsAAAAHAAAACAAAAAgAAAAEAAAACAAAAAgAAAAFAAAAAwAAAAQAAAAGAAAABwAAAAoAAAAKAAAACAAAAAgAAAAJAAAACgAAAAQAAAAIAAAACAAAAAYAAAAIAAAABwAAAAYAAAAEAAAACAAAAAYAAAAGAAAACgAAAAoAAAAHAAAACgAAAAQAAAAHAAAABwAAAAkAAAAKAAAACAAAAAMAAAAIAAAAFgAAAAwAAAAAAAAAJQAAAAwAAAACAAAADgAAABQAAAAAAAAAEAAAABQAAAA=</Object>
  <Object Id="idInvalidSigLnImg">AQAAAGwAAAAAAAAAAAAAAFUBAACfAAAAAAAAAAAAAADwFwAAOwsAACBFTUYAAAEALCA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Sa0j0ExAAAABQAAAA8AAABMAAAAAAAAAAAAAAAAAAAA//////////9sAAAARgBpAHIAbQBhACAAbgBvACAAdgDhAGwAaQBkAGEAZQAGAAAAAwAAAAUAAAALAAAABwAAAAQAAAAHAAAACAAAAAQAAAAGAAAABwAAAAMAAAADAAAACAAAAAcAAABLAAAAQAAAADAAAAAFAAAAIAAAAAEAAAABAAAAEAAAAAAAAAAAAAAAVgEAAKAAAAAAAAAAAAAAAFY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G4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M0AAABWAAAAMAAAADsAAACe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M4AAABXAAAAJQAAAAwAAAAEAAAAVAAAAKwAAAAxAAAAOwAAAMwAAABWAAAAAQAAAFVVj0EmtI9BMQAAADsAAAAQAAAATAAAAAAAAAAAAAAAAAAAAP//////////bAAAAEwAZQBvAG4AYQByAGQAbwAgAEEAbABmAG8AbgB6AG8ACQAAAAoAAAAMAAAACwAAAAoAAAAHAAAADAAAAAwAAAAFAAAADQAAAAUAAAAGAAAADAAAAAsAAAAJAAAADAAAAEsAAABAAAAAMAAAAAUAAAAgAAAAAQAAAAEAAAAQAAAAAAAAAAAAAABWAQAAoAAAAAAAAAAAAAAAVgEAAKAAAAAlAAAADAAAAAIAAAAnAAAAGAAAAAUAAAAAAAAA////AAAAAAAlAAAADAAAAAUAAABMAAAAZAAAAAAAAABhAAAAVQEAAJsAAAAAAAAAYQAAAFY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wAAAAA8AAAB2AAAAhQAAAIYAAAABAAAAVVWPQSa0j0EPAAAAdgAAABMAAABMAAAAAAAAAAAAAAAAAAAA//////////90AAAAUgBlAHAAcgBlAHMAZQBuAHQAYQBuAHQAZQAgAEwAZQBnAGEAbAAgAAgAAAAHAAAACAAAAAUAAAAHAAAABgAAAAcAAAAHAAAABAAAAAcAAAAHAAAABAAAAAcAAAAEAAAABgAAAAcAAAAIAAAABwAAAAM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1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go04cVNCmiaaNp8ksgBMKb65OtpsP5VdLG7hnaaUdjk=</DigestValue>
    </Reference>
    <Reference Type="http://www.w3.org/2000/09/xmldsig#Object" URI="#idOfficeObject">
      <DigestMethod Algorithm="http://www.w3.org/2001/04/xmlenc#sha256"/>
      <DigestValue>prRr0apkxX7hpm9myHaA6c0C9tlJ5T077+xQhvvy3/U=</DigestValue>
    </Reference>
    <Reference Type="http://uri.etsi.org/01903#SignedProperties" URI="#idSignedProperties">
      <Transforms>
        <Transform Algorithm="http://www.w3.org/TR/2001/REC-xml-c14n-20010315"/>
      </Transforms>
      <DigestMethod Algorithm="http://www.w3.org/2001/04/xmlenc#sha256"/>
      <DigestValue>+8AB47qXt4NTpU0wZph5Ixu21m05muXQLD+zLCOqIjo=</DigestValue>
    </Reference>
    <Reference Type="http://www.w3.org/2000/09/xmldsig#Object" URI="#idValidSigLnImg">
      <DigestMethod Algorithm="http://www.w3.org/2001/04/xmlenc#sha256"/>
      <DigestValue>OL69D1POI8izR6yCZGjc9M0vYPlM7PExEPlaMBPbjo8=</DigestValue>
    </Reference>
    <Reference Type="http://www.w3.org/2000/09/xmldsig#Object" URI="#idInvalidSigLnImg">
      <DigestMethod Algorithm="http://www.w3.org/2001/04/xmlenc#sha256"/>
      <DigestValue>6roDa0vMigpSb413ybf8Q1OE2xj+MysydlQwyG/qsY8=</DigestValue>
    </Reference>
  </SignedInfo>
  <SignatureValue>d2c+PPVIx3u555WESxDooQoAHG/a4VLjtJWjVURFGx+FW30bS895BqCcG946m+l3h2GVzfArBSzC
4ZCX/7ay/R08cAe2vp2AEv6BK7Gh8jKf0hcLbmakVJvxMSPCSkYZcPnaEloF0laCzPbHttjEt+hl
fOhzlm4Gaz5cmdACuIF+8ArgJz90XhWxePdEnHk9O2wreZY99H4+EfoCNKQ7Jgd9CZMjbOf1Er2+
+4rMwL+4zhnm+GII0buZJ4WAHtjJEDzWIFYZumvOBJbkzBxypsEr0oCB5zEuwsFF8aRbsFVULc3p
t8giKE+fg1jv6qCIiMpKMvq+pES4+cL1hW6Mrg==</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zXSoySqi67vjDwmNMeDHKRs7Oq8FwGG5l8hTrNwTz2E=</DigestValue>
      </Reference>
      <Reference URI="/xl/calcChain.xml?ContentType=application/vnd.openxmlformats-officedocument.spreadsheetml.calcChain+xml">
        <DigestMethod Algorithm="http://www.w3.org/2001/04/xmlenc#sha256"/>
        <DigestValue>8eZZokIk5Uf5KQQQWJ7leAXqIQXK8BsrZZa2Xw1Z204=</DigestValue>
      </Reference>
      <Reference URI="/xl/comments1.xml?ContentType=application/vnd.openxmlformats-officedocument.spreadsheetml.comments+xml">
        <DigestMethod Algorithm="http://www.w3.org/2001/04/xmlenc#sha256"/>
        <DigestValue>HduFce9CU936uBGU10dKebTyyj5bLedmLwGPbxQyReA=</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0KwEPyWjnj1up9Dzuf6snpsfH24BcMpY453334hKj9w=</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0KwEPyWjnj1up9Dzuf6snpsfH24BcMpY453334hKj9w=</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0KwEPyWjnj1up9Dzuf6snpsfH24BcMpY453334hKj9w=</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0KwEPyWjnj1up9Dzuf6snpsfH24BcMpY453334hKj9w=</DigestValue>
      </Reference>
      <Reference URI="/xl/drawings/vmlDrawing1.vml?ContentType=application/vnd.openxmlformats-officedocument.vmlDrawing">
        <DigestMethod Algorithm="http://www.w3.org/2001/04/xmlenc#sha256"/>
        <DigestValue>2KOi/FSX/9qr1sz8yyu5QnWIzzoq5b/WMW5UipFuQsI=</DigestValue>
      </Reference>
      <Reference URI="/xl/drawings/vmlDrawing2.vml?ContentType=application/vnd.openxmlformats-officedocument.vmlDrawing">
        <DigestMethod Algorithm="http://www.w3.org/2001/04/xmlenc#sha256"/>
        <DigestValue>CN7QvlL9msL4fQ/T+GNPIMggMXHD+Rl60WtnTuFjQ5U=</DigestValue>
      </Reference>
      <Reference URI="/xl/drawings/vmlDrawing3.vml?ContentType=application/vnd.openxmlformats-officedocument.vmlDrawing">
        <DigestMethod Algorithm="http://www.w3.org/2001/04/xmlenc#sha256"/>
        <DigestValue>fND3wFsOYfQFPfMsfjX2W/RQVTIrPoSA6YT3WoNUTLM=</DigestValue>
      </Reference>
      <Reference URI="/xl/drawings/vmlDrawing4.vml?ContentType=application/vnd.openxmlformats-officedocument.vmlDrawing">
        <DigestMethod Algorithm="http://www.w3.org/2001/04/xmlenc#sha256"/>
        <DigestValue>IUzX8L8PvCHbJpG1DGgdEkxrcspj44IQv/SyIj0xf2g=</DigestValue>
      </Reference>
      <Reference URI="/xl/drawings/vmlDrawing5.vml?ContentType=application/vnd.openxmlformats-officedocument.vmlDrawing">
        <DigestMethod Algorithm="http://www.w3.org/2001/04/xmlenc#sha256"/>
        <DigestValue>yOMI9gQqSHw9JDeXu/0QrFkEG4IPOI1fZUs9VH9Lygw=</DigestValue>
      </Reference>
      <Reference URI="/xl/media/image1.emf?ContentType=image/x-emf">
        <DigestMethod Algorithm="http://www.w3.org/2001/04/xmlenc#sha256"/>
        <DigestValue>l93OI8/aSWVDFPvfph4YSg3SHEwPOSx1uHfsu9/an1w=</DigestValue>
      </Reference>
      <Reference URI="/xl/media/image2.emf?ContentType=image/x-emf">
        <DigestMethod Algorithm="http://www.w3.org/2001/04/xmlenc#sha256"/>
        <DigestValue>UxdHaxxo/mN1cDF3/tmkMEicqSJatbE0yhV6qLx6vFs=</DigestValue>
      </Reference>
      <Reference URI="/xl/media/image3.emf?ContentType=image/x-emf">
        <DigestMethod Algorithm="http://www.w3.org/2001/04/xmlenc#sha256"/>
        <DigestValue>271EOes67PtPuFIXriPM6/2ot4Ay6nGf0Z3evgXeDyM=</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8USkUFyyQC6vt/cStNpyosSfUZL4RXV98ntUyyuaA8U=</DigestValue>
      </Reference>
      <Reference URI="/xl/sharedStrings.xml?ContentType=application/vnd.openxmlformats-officedocument.spreadsheetml.sharedStrings+xml">
        <DigestMethod Algorithm="http://www.w3.org/2001/04/xmlenc#sha256"/>
        <DigestValue>9GxliOiyk0xDicPI7vd143QdK7WAq03DFqt0hICBhRA=</DigestValue>
      </Reference>
      <Reference URI="/xl/styles.xml?ContentType=application/vnd.openxmlformats-officedocument.spreadsheetml.styles+xml">
        <DigestMethod Algorithm="http://www.w3.org/2001/04/xmlenc#sha256"/>
        <DigestValue>RrgQosPp1MxZ5gpVGq5SlmBaxsCFeSrmOEpLcWabmtU=</DigestValue>
      </Reference>
      <Reference URI="/xl/theme/theme1.xml?ContentType=application/vnd.openxmlformats-officedocument.theme+xml">
        <DigestMethod Algorithm="http://www.w3.org/2001/04/xmlenc#sha256"/>
        <DigestValue>DawQmQoNSoscZYib67v8DRI9xGPhWH6O2mlWqN4Kh40=</DigestValue>
      </Reference>
      <Reference URI="/xl/workbook.xml?ContentType=application/vnd.openxmlformats-officedocument.spreadsheetml.sheet.main+xml">
        <DigestMethod Algorithm="http://www.w3.org/2001/04/xmlenc#sha256"/>
        <DigestValue>sGvBp1fxWfvE/nSKQY4f439iarc+hZvqBzuxVFdZ/U0=</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ww3Gas7oWvS4azXR3+1boSCAVYejRK++/NX3hMBUDHw=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GEcjabcu6vjPknBJTB4RG1/YFtqj45P9FPLzg33tXv4=</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bka0CIrXp6Wltt1ACQhaqKRF7rKSNvIVUVyWJY8Ac5I=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3jMVInmBzgSANlICef2m2p6kHcSMkmyqU0BLG2j5l2A=</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TuE4zFzETu2r+KKwZSRi0ps3luhsJNbbznHOpo3vvlU=</DigestValue>
      </Reference>
      <Reference URI="/xl/worksheets/sheet1.xml?ContentType=application/vnd.openxmlformats-officedocument.spreadsheetml.worksheet+xml">
        <DigestMethod Algorithm="http://www.w3.org/2001/04/xmlenc#sha256"/>
        <DigestValue>2uzo9P+2Xbmt/SwO0VoB9GNq6Gdg7Zg9uJzF/Tlk9Ms=</DigestValue>
      </Reference>
      <Reference URI="/xl/worksheets/sheet10.xml?ContentType=application/vnd.openxmlformats-officedocument.spreadsheetml.worksheet+xml">
        <DigestMethod Algorithm="http://www.w3.org/2001/04/xmlenc#sha256"/>
        <DigestValue>wkyOdf6x3Ok8wc10JlI/DF4j98XdtIInQ7gWnK8URGU=</DigestValue>
      </Reference>
      <Reference URI="/xl/worksheets/sheet11.xml?ContentType=application/vnd.openxmlformats-officedocument.spreadsheetml.worksheet+xml">
        <DigestMethod Algorithm="http://www.w3.org/2001/04/xmlenc#sha256"/>
        <DigestValue>G7gZCBjKY2GCvOKtYKvL+k73XBqq3QQpmHXN0pj+SxI=</DigestValue>
      </Reference>
      <Reference URI="/xl/worksheets/sheet12.xml?ContentType=application/vnd.openxmlformats-officedocument.spreadsheetml.worksheet+xml">
        <DigestMethod Algorithm="http://www.w3.org/2001/04/xmlenc#sha256"/>
        <DigestValue>jzjJoJCv7PwY4Ruok0TtjgxGcEnQ48IwAQrWEH2A+Ys=</DigestValue>
      </Reference>
      <Reference URI="/xl/worksheets/sheet2.xml?ContentType=application/vnd.openxmlformats-officedocument.spreadsheetml.worksheet+xml">
        <DigestMethod Algorithm="http://www.w3.org/2001/04/xmlenc#sha256"/>
        <DigestValue>HjWsDXfQzlMyhMVQSYjOd9CN/Mj97CuXDEAWIX6GRts=</DigestValue>
      </Reference>
      <Reference URI="/xl/worksheets/sheet3.xml?ContentType=application/vnd.openxmlformats-officedocument.spreadsheetml.worksheet+xml">
        <DigestMethod Algorithm="http://www.w3.org/2001/04/xmlenc#sha256"/>
        <DigestValue>yw6Y/BjxhoAFe1CWs8TevNgQXRSUJSSRuHjNCl9PymU=</DigestValue>
      </Reference>
      <Reference URI="/xl/worksheets/sheet4.xml?ContentType=application/vnd.openxmlformats-officedocument.spreadsheetml.worksheet+xml">
        <DigestMethod Algorithm="http://www.w3.org/2001/04/xmlenc#sha256"/>
        <DigestValue>sNwT9OJiIRBmEwZDwAPQz/FVtXnljDzHrVPIxUKausw=</DigestValue>
      </Reference>
      <Reference URI="/xl/worksheets/sheet5.xml?ContentType=application/vnd.openxmlformats-officedocument.spreadsheetml.worksheet+xml">
        <DigestMethod Algorithm="http://www.w3.org/2001/04/xmlenc#sha256"/>
        <DigestValue>+ZyLP1ShlBv8IeGQMeakpYlvU3wX8z7fK3DCMPKhRnI=</DigestValue>
      </Reference>
      <Reference URI="/xl/worksheets/sheet6.xml?ContentType=application/vnd.openxmlformats-officedocument.spreadsheetml.worksheet+xml">
        <DigestMethod Algorithm="http://www.w3.org/2001/04/xmlenc#sha256"/>
        <DigestValue>aZNGC/vB0KN0DS5bVzyTyuFxjtlPYKDKelcajyS+MhI=</DigestValue>
      </Reference>
      <Reference URI="/xl/worksheets/sheet7.xml?ContentType=application/vnd.openxmlformats-officedocument.spreadsheetml.worksheet+xml">
        <DigestMethod Algorithm="http://www.w3.org/2001/04/xmlenc#sha256"/>
        <DigestValue>1J125PwXTd/OXcxS71+QuyvCCpS9CIMvy4YNNH1ZpRE=</DigestValue>
      </Reference>
      <Reference URI="/xl/worksheets/sheet8.xml?ContentType=application/vnd.openxmlformats-officedocument.spreadsheetml.worksheet+xml">
        <DigestMethod Algorithm="http://www.w3.org/2001/04/xmlenc#sha256"/>
        <DigestValue>4HX83cQZc0GYJQU23P06AIzx0g3c+GpLlGRPtA2rhVI=</DigestValue>
      </Reference>
      <Reference URI="/xl/worksheets/sheet9.xml?ContentType=application/vnd.openxmlformats-officedocument.spreadsheetml.worksheet+xml">
        <DigestMethod Algorithm="http://www.w3.org/2001/04/xmlenc#sha256"/>
        <DigestValue>FAJwhy79N1eOKSxXh34Pxf3XUc5leMuMhjF5mQMy/Vw=</DigestValue>
      </Reference>
    </Manifest>
    <SignatureProperties>
      <SignatureProperty Id="idSignatureTime" Target="#idPackageSignature">
        <mdssi:SignatureTime xmlns:mdssi="http://schemas.openxmlformats.org/package/2006/digital-signature">
          <mdssi:Format>YYYY-MM-DDThh:mm:ssTZD</mdssi:Format>
          <mdssi:Value>2025-11-12T00:54:18Z</mdssi:Value>
        </mdssi:SignatureTime>
      </SignatureProperty>
    </SignatureProperties>
  </Object>
  <Object Id="idOfficeObject">
    <SignatureProperties>
      <SignatureProperty Id="idOfficeV1Details" Target="#idPackageSignature">
        <SignatureInfoV1 xmlns="http://schemas.microsoft.com/office/2006/digsig">
          <SetupID>{569E19BA-C9B5-43E1-A774-D3C7F75424E1}</SetupID>
          <SignatureText>Leonardo Alfonzo</SignatureText>
          <SignatureImage/>
          <SignatureComments/>
          <WindowsVersion>10.0</WindowsVersion>
          <OfficeVersion>16.0.19328/27</OfficeVersion>
          <ApplicationVersion>16.0.19328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2025-11-12T00:54:18Z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w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QAxAC8AMQAx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9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AAAAAPAAAAdgAAAIUAAACGAAAAAQAAAFVVj0EmtI9BDwAAAHYAAAATAAAATAAAAAAAAAAAAAAAAAAAAP//////////dAAAAFIAZQBwAHIAZQBzAGUAbgB0AGEAbgB0AGUAIABMAGUAZwBhAGwAAAAIAAAABwAAAAgAAAAFAAAABwAAAAYAAAAHAAAABwAAAAQAAAAHAAAABwAAAAQAAAAHAAAABAAAAAYAAAAHAAAACAAAAAcAAAADAAAASwAAAEAAAAAwAAAABQAAACAAAAABAAAAAQAAABAAAAAAAAAAAAAAAFYBAACgAAAAAAAAAAAAAABWAQAAoAAAACUAAAAMAAAAAgAAACcAAAAYAAAABQAAAAAAAAD///8AAAAAACUAAAAMAAAABQAAAEwAAABkAAAADgAAAIsAAABHAQAAmwAAAA4AAACLAAAAOgEAABEAAAAhAPAAAAAAAAAAAAAAAIA/AAAAAAAAAAAAAIA/AAAAAAAAAAAAAAAAAAAAAAAAAAAAAAAAAAAAAAAAAAAlAAAADAAAAAAAAIAoAAAADAAAAAUAAAAlAAAADAAAAAEAAAAYAAAADAAAAAAAAAASAAAADAAAAAEAAAAWAAAADAAAAAAAAABUAAAAVAEAAA8AAACLAAAARgEAAJsAAAABAAAAVVWPQSa0j0EPAAAAiwAAACwAAABMAAAABAAAAA4AAACLAAAASAEAAJwAAACkAAAARgBpAHIAbQBhAGQAbwAgAHAAbwByADoAIABMAEUATwBOAEEAUgBEAE8AIABSAEEARgBBAEUATAAgAEEATABGAE8ATgBaAE8AIABTAEUARwBPAFYASQBBAAYAAAADAAAABQAAAAsAAAAHAAAACAAAAAgAAAAEAAAACAAAAAgAAAAFAAAAAwAAAAQAAAAGAAAABwAAAAoAAAAKAAAACAAAAAgAAAAJAAAACgAAAAQAAAAIAAAACAAAAAYAAAAIAAAABwAAAAYAAAAEAAAACAAAAAYAAAAGAAAACgAAAAoAAAAHAAAACgAAAAQAAAAHAAAABwAAAAkAAAAKAAAACAAAAAMAAAAIAAAAFgAAAAwAAAAAAAAAJQAAAAwAAAACAAAADgAAABQAAAAAAAAAEAAAABQAAAA=</Object>
  <Object Id="idInvalidSigLnImg">AQAAAGwAAAAAAAAAAAAAAFUBAACfAAAAAAAAAAAAAADwFwAAOwsAACBFTUYAAAEALCA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Sa0j0ExAAAABQAAAA8AAABMAAAAAAAAAAAAAAAAAAAA//////////9sAAAARgBpAHIAbQBhACAAbgBvACAAdgDhAGwAaQBkAGEAAAAGAAAAAwAAAAUAAAALAAAABwAAAAQAAAAHAAAACAAAAAQAAAAGAAAABwAAAAMAAAADAAAACAAAAAcAAABLAAAAQAAAADAAAAAFAAAAIAAAAAEAAAABAAAAEAAAAAAAAAAAAAAAVgEAAKAAAAAAAAAAAAAAAFY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M0AAABWAAAAMAAAADsAAACe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M4AAABXAAAAJQAAAAwAAAAEAAAAVAAAAKwAAAAxAAAAOwAAAMwAAABWAAAAAQAAAFVVj0EmtI9BMQAAADsAAAAQAAAATAAAAAAAAAAAAAAAAAAAAP//////////bAAAAEwAZQBvAG4AYQByAGQAbwAgAEEAbABmAG8AbgB6AG8ACQAAAAoAAAAMAAAACwAAAAoAAAAHAAAADAAAAAwAAAAFAAAADQAAAAUAAAAGAAAADAAAAAsAAAAJAAAADAAAAEsAAABAAAAAMAAAAAUAAAAgAAAAAQAAAAEAAAAQAAAAAAAAAAAAAABWAQAAoAAAAAAAAAAAAAAAVgEAAKAAAAAlAAAADAAAAAIAAAAnAAAAGAAAAAUAAAAAAAAA////AAAAAAAlAAAADAAAAAUAAABMAAAAZAAAAAAAAABhAAAAVQEAAJsAAAAAAAAAYQAAAFY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wAAAAA8AAAB2AAAAhQAAAIYAAAABAAAAVVWPQSa0j0EPAAAAdgAAABMAAABMAAAAAAAAAAAAAAAAAAAA//////////90AAAAUgBlAHAAcgBlAHMAZQBuAHQAYQBuAHQAZQAgAEwAZQBnAGEAbAAAgAgAAAAHAAAACAAAAAUAAAAHAAAABgAAAAcAAAAHAAAABAAAAAcAAAAHAAAABAAAAAcAAAAEAAAABgAAAAcAAAAIAAAABwAAAAM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1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mFyK143uj2RZYaZzcp7HNYBroUIjRtXe0XF2TwLdTyU=</DigestValue>
    </Reference>
    <Reference Type="http://www.w3.org/2000/09/xmldsig#Object" URI="#idOfficeObject">
      <DigestMethod Algorithm="http://www.w3.org/2001/04/xmlenc#sha256"/>
      <DigestValue>ZlEZpBde2MQbki0ZkGGQ6Tk6CN+y8hHiLwSr3BkFPew=</DigestValue>
    </Reference>
    <Reference Type="http://uri.etsi.org/01903#SignedProperties" URI="#idSignedProperties">
      <Transforms>
        <Transform Algorithm="http://www.w3.org/TR/2001/REC-xml-c14n-20010315"/>
      </Transforms>
      <DigestMethod Algorithm="http://www.w3.org/2001/04/xmlenc#sha256"/>
      <DigestValue>h8c2BJ24WtHpLOPeI31cSR4PFTFjGKMS8dQmPaLyERM=</DigestValue>
    </Reference>
    <Reference Type="http://www.w3.org/2000/09/xmldsig#Object" URI="#idValidSigLnImg">
      <DigestMethod Algorithm="http://www.w3.org/2001/04/xmlenc#sha256"/>
      <DigestValue>OL69D1POI8izR6yCZGjc9M0vYPlM7PExEPlaMBPbjo8=</DigestValue>
    </Reference>
    <Reference Type="http://www.w3.org/2000/09/xmldsig#Object" URI="#idInvalidSigLnImg">
      <DigestMethod Algorithm="http://www.w3.org/2001/04/xmlenc#sha256"/>
      <DigestValue>6roDa0vMigpSb413ybf8Q1OE2xj+MysydlQwyG/qsY8=</DigestValue>
    </Reference>
  </SignedInfo>
  <SignatureValue>jZq6ZFHsFuYp4WLR9rA9NK3BXy3mMY8oyUQOA7SYlmqFqdJi3ucy7foGoYEolgbDgXUwwb3Gs5Fe
K9bUA0vThZS3/ABK7IX7p6AyHyrkC2Nu/vpljrOEFff4m3dQceDKlJ+7RzXcfC0zEnp/7JDCPmFS
QziKmkY407GsAZCqQlo/UgsHGSm2Ek557B2E8E9ngJTJhuZAx9iSXPtkrmd+tLuobNPXcr39x5k7
hm2AzFwCJOt6BSwh0HEhrliDQb/GfrYL4mavMiXM3489rIGdkbMqVhANMJbKULoNohusPHxJFJrV
3RXxE9qE69/FiFZkarfMrHOX1KiI6fIVALZTRA==</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zXSoySqi67vjDwmNMeDHKRs7Oq8FwGG5l8hTrNwTz2E=</DigestValue>
      </Reference>
      <Reference URI="/xl/calcChain.xml?ContentType=application/vnd.openxmlformats-officedocument.spreadsheetml.calcChain+xml">
        <DigestMethod Algorithm="http://www.w3.org/2001/04/xmlenc#sha256"/>
        <DigestValue>8eZZokIk5Uf5KQQQWJ7leAXqIQXK8BsrZZa2Xw1Z204=</DigestValue>
      </Reference>
      <Reference URI="/xl/comments1.xml?ContentType=application/vnd.openxmlformats-officedocument.spreadsheetml.comments+xml">
        <DigestMethod Algorithm="http://www.w3.org/2001/04/xmlenc#sha256"/>
        <DigestValue>HduFce9CU936uBGU10dKebTyyj5bLedmLwGPbxQyReA=</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0KwEPyWjnj1up9Dzuf6snpsfH24BcMpY453334hKj9w=</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0KwEPyWjnj1up9Dzuf6snpsfH24BcMpY453334hKj9w=</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0KwEPyWjnj1up9Dzuf6snpsfH24BcMpY453334hKj9w=</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0KwEPyWjnj1up9Dzuf6snpsfH24BcMpY453334hKj9w=</DigestValue>
      </Reference>
      <Reference URI="/xl/drawings/vmlDrawing1.vml?ContentType=application/vnd.openxmlformats-officedocument.vmlDrawing">
        <DigestMethod Algorithm="http://www.w3.org/2001/04/xmlenc#sha256"/>
        <DigestValue>2KOi/FSX/9qr1sz8yyu5QnWIzzoq5b/WMW5UipFuQsI=</DigestValue>
      </Reference>
      <Reference URI="/xl/drawings/vmlDrawing2.vml?ContentType=application/vnd.openxmlformats-officedocument.vmlDrawing">
        <DigestMethod Algorithm="http://www.w3.org/2001/04/xmlenc#sha256"/>
        <DigestValue>CN7QvlL9msL4fQ/T+GNPIMggMXHD+Rl60WtnTuFjQ5U=</DigestValue>
      </Reference>
      <Reference URI="/xl/drawings/vmlDrawing3.vml?ContentType=application/vnd.openxmlformats-officedocument.vmlDrawing">
        <DigestMethod Algorithm="http://www.w3.org/2001/04/xmlenc#sha256"/>
        <DigestValue>fND3wFsOYfQFPfMsfjX2W/RQVTIrPoSA6YT3WoNUTLM=</DigestValue>
      </Reference>
      <Reference URI="/xl/drawings/vmlDrawing4.vml?ContentType=application/vnd.openxmlformats-officedocument.vmlDrawing">
        <DigestMethod Algorithm="http://www.w3.org/2001/04/xmlenc#sha256"/>
        <DigestValue>IUzX8L8PvCHbJpG1DGgdEkxrcspj44IQv/SyIj0xf2g=</DigestValue>
      </Reference>
      <Reference URI="/xl/drawings/vmlDrawing5.vml?ContentType=application/vnd.openxmlformats-officedocument.vmlDrawing">
        <DigestMethod Algorithm="http://www.w3.org/2001/04/xmlenc#sha256"/>
        <DigestValue>yOMI9gQqSHw9JDeXu/0QrFkEG4IPOI1fZUs9VH9Lygw=</DigestValue>
      </Reference>
      <Reference URI="/xl/media/image1.emf?ContentType=image/x-emf">
        <DigestMethod Algorithm="http://www.w3.org/2001/04/xmlenc#sha256"/>
        <DigestValue>l93OI8/aSWVDFPvfph4YSg3SHEwPOSx1uHfsu9/an1w=</DigestValue>
      </Reference>
      <Reference URI="/xl/media/image2.emf?ContentType=image/x-emf">
        <DigestMethod Algorithm="http://www.w3.org/2001/04/xmlenc#sha256"/>
        <DigestValue>UxdHaxxo/mN1cDF3/tmkMEicqSJatbE0yhV6qLx6vFs=</DigestValue>
      </Reference>
      <Reference URI="/xl/media/image3.emf?ContentType=image/x-emf">
        <DigestMethod Algorithm="http://www.w3.org/2001/04/xmlenc#sha256"/>
        <DigestValue>271EOes67PtPuFIXriPM6/2ot4Ay6nGf0Z3evgXeDyM=</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8USkUFyyQC6vt/cStNpyosSfUZL4RXV98ntUyyuaA8U=</DigestValue>
      </Reference>
      <Reference URI="/xl/sharedStrings.xml?ContentType=application/vnd.openxmlformats-officedocument.spreadsheetml.sharedStrings+xml">
        <DigestMethod Algorithm="http://www.w3.org/2001/04/xmlenc#sha256"/>
        <DigestValue>9GxliOiyk0xDicPI7vd143QdK7WAq03DFqt0hICBhRA=</DigestValue>
      </Reference>
      <Reference URI="/xl/styles.xml?ContentType=application/vnd.openxmlformats-officedocument.spreadsheetml.styles+xml">
        <DigestMethod Algorithm="http://www.w3.org/2001/04/xmlenc#sha256"/>
        <DigestValue>RrgQosPp1MxZ5gpVGq5SlmBaxsCFeSrmOEpLcWabmtU=</DigestValue>
      </Reference>
      <Reference URI="/xl/theme/theme1.xml?ContentType=application/vnd.openxmlformats-officedocument.theme+xml">
        <DigestMethod Algorithm="http://www.w3.org/2001/04/xmlenc#sha256"/>
        <DigestValue>DawQmQoNSoscZYib67v8DRI9xGPhWH6O2mlWqN4Kh40=</DigestValue>
      </Reference>
      <Reference URI="/xl/workbook.xml?ContentType=application/vnd.openxmlformats-officedocument.spreadsheetml.sheet.main+xml">
        <DigestMethod Algorithm="http://www.w3.org/2001/04/xmlenc#sha256"/>
        <DigestValue>sGvBp1fxWfvE/nSKQY4f439iarc+hZvqBzuxVFdZ/U0=</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ww3Gas7oWvS4azXR3+1boSCAVYejRK++/NX3hMBUDHw=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GEcjabcu6vjPknBJTB4RG1/YFtqj45P9FPLzg33tXv4=</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bka0CIrXp6Wltt1ACQhaqKRF7rKSNvIVUVyWJY8Ac5I=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3jMVInmBzgSANlICef2m2p6kHcSMkmyqU0BLG2j5l2A=</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TuE4zFzETu2r+KKwZSRi0ps3luhsJNbbznHOpo3vvlU=</DigestValue>
      </Reference>
      <Reference URI="/xl/worksheets/sheet1.xml?ContentType=application/vnd.openxmlformats-officedocument.spreadsheetml.worksheet+xml">
        <DigestMethod Algorithm="http://www.w3.org/2001/04/xmlenc#sha256"/>
        <DigestValue>2uzo9P+2Xbmt/SwO0VoB9GNq6Gdg7Zg9uJzF/Tlk9Ms=</DigestValue>
      </Reference>
      <Reference URI="/xl/worksheets/sheet10.xml?ContentType=application/vnd.openxmlformats-officedocument.spreadsheetml.worksheet+xml">
        <DigestMethod Algorithm="http://www.w3.org/2001/04/xmlenc#sha256"/>
        <DigestValue>wkyOdf6x3Ok8wc10JlI/DF4j98XdtIInQ7gWnK8URGU=</DigestValue>
      </Reference>
      <Reference URI="/xl/worksheets/sheet11.xml?ContentType=application/vnd.openxmlformats-officedocument.spreadsheetml.worksheet+xml">
        <DigestMethod Algorithm="http://www.w3.org/2001/04/xmlenc#sha256"/>
        <DigestValue>G7gZCBjKY2GCvOKtYKvL+k73XBqq3QQpmHXN0pj+SxI=</DigestValue>
      </Reference>
      <Reference URI="/xl/worksheets/sheet12.xml?ContentType=application/vnd.openxmlformats-officedocument.spreadsheetml.worksheet+xml">
        <DigestMethod Algorithm="http://www.w3.org/2001/04/xmlenc#sha256"/>
        <DigestValue>jzjJoJCv7PwY4Ruok0TtjgxGcEnQ48IwAQrWEH2A+Ys=</DigestValue>
      </Reference>
      <Reference URI="/xl/worksheets/sheet2.xml?ContentType=application/vnd.openxmlformats-officedocument.spreadsheetml.worksheet+xml">
        <DigestMethod Algorithm="http://www.w3.org/2001/04/xmlenc#sha256"/>
        <DigestValue>HjWsDXfQzlMyhMVQSYjOd9CN/Mj97CuXDEAWIX6GRts=</DigestValue>
      </Reference>
      <Reference URI="/xl/worksheets/sheet3.xml?ContentType=application/vnd.openxmlformats-officedocument.spreadsheetml.worksheet+xml">
        <DigestMethod Algorithm="http://www.w3.org/2001/04/xmlenc#sha256"/>
        <DigestValue>yw6Y/BjxhoAFe1CWs8TevNgQXRSUJSSRuHjNCl9PymU=</DigestValue>
      </Reference>
      <Reference URI="/xl/worksheets/sheet4.xml?ContentType=application/vnd.openxmlformats-officedocument.spreadsheetml.worksheet+xml">
        <DigestMethod Algorithm="http://www.w3.org/2001/04/xmlenc#sha256"/>
        <DigestValue>sNwT9OJiIRBmEwZDwAPQz/FVtXnljDzHrVPIxUKausw=</DigestValue>
      </Reference>
      <Reference URI="/xl/worksheets/sheet5.xml?ContentType=application/vnd.openxmlformats-officedocument.spreadsheetml.worksheet+xml">
        <DigestMethod Algorithm="http://www.w3.org/2001/04/xmlenc#sha256"/>
        <DigestValue>+ZyLP1ShlBv8IeGQMeakpYlvU3wX8z7fK3DCMPKhRnI=</DigestValue>
      </Reference>
      <Reference URI="/xl/worksheets/sheet6.xml?ContentType=application/vnd.openxmlformats-officedocument.spreadsheetml.worksheet+xml">
        <DigestMethod Algorithm="http://www.w3.org/2001/04/xmlenc#sha256"/>
        <DigestValue>aZNGC/vB0KN0DS5bVzyTyuFxjtlPYKDKelcajyS+MhI=</DigestValue>
      </Reference>
      <Reference URI="/xl/worksheets/sheet7.xml?ContentType=application/vnd.openxmlformats-officedocument.spreadsheetml.worksheet+xml">
        <DigestMethod Algorithm="http://www.w3.org/2001/04/xmlenc#sha256"/>
        <DigestValue>1J125PwXTd/OXcxS71+QuyvCCpS9CIMvy4YNNH1ZpRE=</DigestValue>
      </Reference>
      <Reference URI="/xl/worksheets/sheet8.xml?ContentType=application/vnd.openxmlformats-officedocument.spreadsheetml.worksheet+xml">
        <DigestMethod Algorithm="http://www.w3.org/2001/04/xmlenc#sha256"/>
        <DigestValue>4HX83cQZc0GYJQU23P06AIzx0g3c+GpLlGRPtA2rhVI=</DigestValue>
      </Reference>
      <Reference URI="/xl/worksheets/sheet9.xml?ContentType=application/vnd.openxmlformats-officedocument.spreadsheetml.worksheet+xml">
        <DigestMethod Algorithm="http://www.w3.org/2001/04/xmlenc#sha256"/>
        <DigestValue>FAJwhy79N1eOKSxXh34Pxf3XUc5leMuMhjF5mQMy/Vw=</DigestValue>
      </Reference>
    </Manifest>
    <SignatureProperties>
      <SignatureProperty Id="idSignatureTime" Target="#idPackageSignature">
        <mdssi:SignatureTime xmlns:mdssi="http://schemas.openxmlformats.org/package/2006/digital-signature">
          <mdssi:Format>YYYY-MM-DDThh:mm:ssTZD</mdssi:Format>
          <mdssi:Value>2025-11-12T00:54:39Z</mdssi:Value>
        </mdssi:SignatureTime>
      </SignatureProperty>
    </SignatureProperties>
  </Object>
  <Object Id="idOfficeObject">
    <SignatureProperties>
      <SignatureProperty Id="idOfficeV1Details" Target="#idPackageSignature">
        <SignatureInfoV1 xmlns="http://schemas.microsoft.com/office/2006/digsig">
          <SetupID>{032480BC-2FC1-4BC6-A9C2-EEAD2DDB1C8E}</SetupID>
          <SignatureText>Leonardo Alfonzo</SignatureText>
          <SignatureImage/>
          <SignatureComments/>
          <WindowsVersion>10.0</WindowsVersion>
          <OfficeVersion>16.0.19328/27</OfficeVersion>
          <ApplicationVersion>16.0.19328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2025-11-12T00:54:39Z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w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QAxAC8AMQAx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9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AAAAAPAAAAdgAAAIUAAACGAAAAAQAAAFVVj0EmtI9BDwAAAHYAAAATAAAATAAAAAAAAAAAAAAAAAAAAP//////////dAAAAFIAZQBwAHIAZQBzAGUAbgB0AGEAbgB0AGUAIABMAGUAZwBhAGwAAAAIAAAABwAAAAgAAAAFAAAABwAAAAYAAAAHAAAABwAAAAQAAAAHAAAABwAAAAQAAAAHAAAABAAAAAYAAAAHAAAACAAAAAcAAAADAAAASwAAAEAAAAAwAAAABQAAACAAAAABAAAAAQAAABAAAAAAAAAAAAAAAFYBAACgAAAAAAAAAAAAAABWAQAAoAAAACUAAAAMAAAAAgAAACcAAAAYAAAABQAAAAAAAAD///8AAAAAACUAAAAMAAAABQAAAEwAAABkAAAADgAAAIsAAABHAQAAmwAAAA4AAACLAAAAOgEAABEAAAAhAPAAAAAAAAAAAAAAAIA/AAAAAAAAAAAAAIA/AAAAAAAAAAAAAAAAAAAAAAAAAAAAAAAAAAAAAAAAAAAlAAAADAAAAAAAAIAoAAAADAAAAAUAAAAlAAAADAAAAAEAAAAYAAAADAAAAAAAAAASAAAADAAAAAEAAAAWAAAADAAAAAAAAABUAAAAVAEAAA8AAACLAAAARgEAAJsAAAABAAAAVVWPQSa0j0EPAAAAiwAAACwAAABMAAAABAAAAA4AAACLAAAASAEAAJwAAACkAAAARgBpAHIAbQBhAGQAbwAgAHAAbwByADoAIABMAEUATwBOAEEAUgBEAE8AIABSAEEARgBBAEUATAAgAEEATABGAE8ATgBaAE8AIABTAEUARwBPAFYASQBBAAYAAAADAAAABQAAAAsAAAAHAAAACAAAAAgAAAAEAAAACAAAAAgAAAAFAAAAAwAAAAQAAAAGAAAABwAAAAoAAAAKAAAACAAAAAgAAAAJAAAACgAAAAQAAAAIAAAACAAAAAYAAAAIAAAABwAAAAYAAAAEAAAACAAAAAYAAAAGAAAACgAAAAoAAAAHAAAACgAAAAQAAAAHAAAABwAAAAkAAAAKAAAACAAAAAMAAAAIAAAAFgAAAAwAAAAAAAAAJQAAAAwAAAACAAAADgAAABQAAAAAAAAAEAAAABQAAAA=</Object>
  <Object Id="idInvalidSigLnImg">AQAAAGwAAAAAAAAAAAAAAFUBAACfAAAAAAAAAAAAAADwFwAAOwsAACBFTUYAAAEALCA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Sa0j0ExAAAABQAAAA8AAABMAAAAAAAAAAAAAAAAAAAA//////////9sAAAARgBpAHIAbQBhACAAbgBvACAAdgDhAGwAaQBkAGEAAAAGAAAAAwAAAAUAAAALAAAABwAAAAQAAAAHAAAACAAAAAQAAAAGAAAABwAAAAMAAAADAAAACAAAAAcAAABLAAAAQAAAADAAAAAFAAAAIAAAAAEAAAABAAAAEAAAAAAAAAAAAAAAVgEAAKAAAAAAAAAAAAAAAFY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M0AAABWAAAAMAAAADsAAACe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M4AAABXAAAAJQAAAAwAAAAEAAAAVAAAAKwAAAAxAAAAOwAAAMwAAABWAAAAAQAAAFVVj0EmtI9BMQAAADsAAAAQAAAATAAAAAAAAAAAAAAAAAAAAP//////////bAAAAEwAZQBvAG4AYQByAGQAbwAgAEEAbABmAG8AbgB6AG8ACQAAAAoAAAAMAAAACwAAAAoAAAAHAAAADAAAAAwAAAAFAAAADQAAAAUAAAAGAAAADAAAAAsAAAAJAAAADAAAAEsAAABAAAAAMAAAAAUAAAAgAAAAAQAAAAEAAAAQAAAAAAAAAAAAAABWAQAAoAAAAAAAAAAAAAAAVgEAAKAAAAAlAAAADAAAAAIAAAAnAAAAGAAAAAUAAAAAAAAA////AAAAAAAlAAAADAAAAAUAAABMAAAAZAAAAAAAAABhAAAAVQEAAJsAAAAAAAAAYQAAAFY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wAAAAA8AAAB2AAAAhQAAAIYAAAABAAAAVVWPQSa0j0EPAAAAdgAAABMAAABMAAAAAAAAAAAAAAAAAAAA//////////90AAAAUgBlAHAAcgBlAHMAZQBuAHQAYQBuAHQAZQAgAEwAZQBnAGEAbAAAgAgAAAAHAAAACAAAAAUAAAAHAAAABgAAAAcAAAAHAAAABAAAAAcAAAAHAAAABAAAAAcAAAAEAAAABgAAAAcAAAAIAAAABwAAAAM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1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FTBymS7TJC1tGRKO2LrlQNCCQ7BCqKOYDO7wa6yB+WE=</DigestValue>
    </Reference>
    <Reference Type="http://www.w3.org/2000/09/xmldsig#Object" URI="#idOfficeObject">
      <DigestMethod Algorithm="http://www.w3.org/2001/04/xmlenc#sha256"/>
      <DigestValue>0bMaLVJ8fMnrHbBmHxDblUGrzbIgkw5OlMoRqnrI2qA=</DigestValue>
    </Reference>
    <Reference Type="http://uri.etsi.org/01903#SignedProperties" URI="#idSignedProperties">
      <Transforms>
        <Transform Algorithm="http://www.w3.org/TR/2001/REC-xml-c14n-20010315"/>
      </Transforms>
      <DigestMethod Algorithm="http://www.w3.org/2001/04/xmlenc#sha256"/>
      <DigestValue>XUWWy4yrEorXElpf1pMW0/TtUlkdcZFx7duqw5dQ3Vk=</DigestValue>
    </Reference>
    <Reference Type="http://www.w3.org/2000/09/xmldsig#Object" URI="#idValidSigLnImg">
      <DigestMethod Algorithm="http://www.w3.org/2001/04/xmlenc#sha256"/>
      <DigestValue>h/wjPzaU2xUhJSXGlEckqIcv1TvinCs26zp2Af1w85s=</DigestValue>
    </Reference>
    <Reference Type="http://www.w3.org/2000/09/xmldsig#Object" URI="#idInvalidSigLnImg">
      <DigestMethod Algorithm="http://www.w3.org/2001/04/xmlenc#sha256"/>
      <DigestValue>ueqz4uIroA/nctiCJeaYGFDTQgv+wUmGRyqv9Wd8TRo=</DigestValue>
    </Reference>
  </SignedInfo>
  <SignatureValue>V1XuOaai4YHqSjAj8cVLuFDAt8U2d9XwESYP5Mx7OmqoC4IyjTmALDzOKQVLi5lNl5b5UHx/qgqh
+0TDGUzyVBAV9lqzoJqQi+6UzkUwuukNXav6vxh30x2qTtqhbbrK+sqmBE8dTnv4tXit+IyZG1eM
hpWj9EF2eK+bJIFTkH6AoLEsoPuLkR8UWq7mDtkzmu2TdXkqMwHlNnyeotHYt/yHEJ1wzrGF33ZG
dShHNlVFobwkWYAJ3W81BYS2rRtXmw7z7Rlrtz3IL52U32zxa8FGcGv1tVSOVuqLJ0sTlYVPWeRB
YK7fzWLZrtADx172RBmYiVDyRn0Av7qBgwYUcA==</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zXSoySqi67vjDwmNMeDHKRs7Oq8FwGG5l8hTrNwTz2E=</DigestValue>
      </Reference>
      <Reference URI="/xl/calcChain.xml?ContentType=application/vnd.openxmlformats-officedocument.spreadsheetml.calcChain+xml">
        <DigestMethod Algorithm="http://www.w3.org/2001/04/xmlenc#sha256"/>
        <DigestValue>8eZZokIk5Uf5KQQQWJ7leAXqIQXK8BsrZZa2Xw1Z204=</DigestValue>
      </Reference>
      <Reference URI="/xl/comments1.xml?ContentType=application/vnd.openxmlformats-officedocument.spreadsheetml.comments+xml">
        <DigestMethod Algorithm="http://www.w3.org/2001/04/xmlenc#sha256"/>
        <DigestValue>HduFce9CU936uBGU10dKebTyyj5bLedmLwGPbxQyReA=</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0KwEPyWjnj1up9Dzuf6snpsfH24BcMpY453334hKj9w=</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0KwEPyWjnj1up9Dzuf6snpsfH24BcMpY453334hKj9w=</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0KwEPyWjnj1up9Dzuf6snpsfH24BcMpY453334hKj9w=</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0KwEPyWjnj1up9Dzuf6snpsfH24BcMpY453334hKj9w=</DigestValue>
      </Reference>
      <Reference URI="/xl/drawings/vmlDrawing1.vml?ContentType=application/vnd.openxmlformats-officedocument.vmlDrawing">
        <DigestMethod Algorithm="http://www.w3.org/2001/04/xmlenc#sha256"/>
        <DigestValue>2KOi/FSX/9qr1sz8yyu5QnWIzzoq5b/WMW5UipFuQsI=</DigestValue>
      </Reference>
      <Reference URI="/xl/drawings/vmlDrawing2.vml?ContentType=application/vnd.openxmlformats-officedocument.vmlDrawing">
        <DigestMethod Algorithm="http://www.w3.org/2001/04/xmlenc#sha256"/>
        <DigestValue>CN7QvlL9msL4fQ/T+GNPIMggMXHD+Rl60WtnTuFjQ5U=</DigestValue>
      </Reference>
      <Reference URI="/xl/drawings/vmlDrawing3.vml?ContentType=application/vnd.openxmlformats-officedocument.vmlDrawing">
        <DigestMethod Algorithm="http://www.w3.org/2001/04/xmlenc#sha256"/>
        <DigestValue>fND3wFsOYfQFPfMsfjX2W/RQVTIrPoSA6YT3WoNUTLM=</DigestValue>
      </Reference>
      <Reference URI="/xl/drawings/vmlDrawing4.vml?ContentType=application/vnd.openxmlformats-officedocument.vmlDrawing">
        <DigestMethod Algorithm="http://www.w3.org/2001/04/xmlenc#sha256"/>
        <DigestValue>IUzX8L8PvCHbJpG1DGgdEkxrcspj44IQv/SyIj0xf2g=</DigestValue>
      </Reference>
      <Reference URI="/xl/drawings/vmlDrawing5.vml?ContentType=application/vnd.openxmlformats-officedocument.vmlDrawing">
        <DigestMethod Algorithm="http://www.w3.org/2001/04/xmlenc#sha256"/>
        <DigestValue>yOMI9gQqSHw9JDeXu/0QrFkEG4IPOI1fZUs9VH9Lygw=</DigestValue>
      </Reference>
      <Reference URI="/xl/media/image1.emf?ContentType=image/x-emf">
        <DigestMethod Algorithm="http://www.w3.org/2001/04/xmlenc#sha256"/>
        <DigestValue>l93OI8/aSWVDFPvfph4YSg3SHEwPOSx1uHfsu9/an1w=</DigestValue>
      </Reference>
      <Reference URI="/xl/media/image2.emf?ContentType=image/x-emf">
        <DigestMethod Algorithm="http://www.w3.org/2001/04/xmlenc#sha256"/>
        <DigestValue>UxdHaxxo/mN1cDF3/tmkMEicqSJatbE0yhV6qLx6vFs=</DigestValue>
      </Reference>
      <Reference URI="/xl/media/image3.emf?ContentType=image/x-emf">
        <DigestMethod Algorithm="http://www.w3.org/2001/04/xmlenc#sha256"/>
        <DigestValue>271EOes67PtPuFIXriPM6/2ot4Ay6nGf0Z3evgXeDyM=</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8USkUFyyQC6vt/cStNpyosSfUZL4RXV98ntUyyuaA8U=</DigestValue>
      </Reference>
      <Reference URI="/xl/sharedStrings.xml?ContentType=application/vnd.openxmlformats-officedocument.spreadsheetml.sharedStrings+xml">
        <DigestMethod Algorithm="http://www.w3.org/2001/04/xmlenc#sha256"/>
        <DigestValue>9GxliOiyk0xDicPI7vd143QdK7WAq03DFqt0hICBhRA=</DigestValue>
      </Reference>
      <Reference URI="/xl/styles.xml?ContentType=application/vnd.openxmlformats-officedocument.spreadsheetml.styles+xml">
        <DigestMethod Algorithm="http://www.w3.org/2001/04/xmlenc#sha256"/>
        <DigestValue>RrgQosPp1MxZ5gpVGq5SlmBaxsCFeSrmOEpLcWabmtU=</DigestValue>
      </Reference>
      <Reference URI="/xl/theme/theme1.xml?ContentType=application/vnd.openxmlformats-officedocument.theme+xml">
        <DigestMethod Algorithm="http://www.w3.org/2001/04/xmlenc#sha256"/>
        <DigestValue>DawQmQoNSoscZYib67v8DRI9xGPhWH6O2mlWqN4Kh40=</DigestValue>
      </Reference>
      <Reference URI="/xl/workbook.xml?ContentType=application/vnd.openxmlformats-officedocument.spreadsheetml.sheet.main+xml">
        <DigestMethod Algorithm="http://www.w3.org/2001/04/xmlenc#sha256"/>
        <DigestValue>sGvBp1fxWfvE/nSKQY4f439iarc+hZvqBzuxVFdZ/U0=</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ww3Gas7oWvS4azXR3+1boSCAVYejRK++/NX3hMBUDHw=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GEcjabcu6vjPknBJTB4RG1/YFtqj45P9FPLzg33tXv4=</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bka0CIrXp6Wltt1ACQhaqKRF7rKSNvIVUVyWJY8Ac5I=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3jMVInmBzgSANlICef2m2p6kHcSMkmyqU0BLG2j5l2A=</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TuE4zFzETu2r+KKwZSRi0ps3luhsJNbbznHOpo3vvlU=</DigestValue>
      </Reference>
      <Reference URI="/xl/worksheets/sheet1.xml?ContentType=application/vnd.openxmlformats-officedocument.spreadsheetml.worksheet+xml">
        <DigestMethod Algorithm="http://www.w3.org/2001/04/xmlenc#sha256"/>
        <DigestValue>2uzo9P+2Xbmt/SwO0VoB9GNq6Gdg7Zg9uJzF/Tlk9Ms=</DigestValue>
      </Reference>
      <Reference URI="/xl/worksheets/sheet10.xml?ContentType=application/vnd.openxmlformats-officedocument.spreadsheetml.worksheet+xml">
        <DigestMethod Algorithm="http://www.w3.org/2001/04/xmlenc#sha256"/>
        <DigestValue>wkyOdf6x3Ok8wc10JlI/DF4j98XdtIInQ7gWnK8URGU=</DigestValue>
      </Reference>
      <Reference URI="/xl/worksheets/sheet11.xml?ContentType=application/vnd.openxmlformats-officedocument.spreadsheetml.worksheet+xml">
        <DigestMethod Algorithm="http://www.w3.org/2001/04/xmlenc#sha256"/>
        <DigestValue>G7gZCBjKY2GCvOKtYKvL+k73XBqq3QQpmHXN0pj+SxI=</DigestValue>
      </Reference>
      <Reference URI="/xl/worksheets/sheet12.xml?ContentType=application/vnd.openxmlformats-officedocument.spreadsheetml.worksheet+xml">
        <DigestMethod Algorithm="http://www.w3.org/2001/04/xmlenc#sha256"/>
        <DigestValue>jzjJoJCv7PwY4Ruok0TtjgxGcEnQ48IwAQrWEH2A+Ys=</DigestValue>
      </Reference>
      <Reference URI="/xl/worksheets/sheet2.xml?ContentType=application/vnd.openxmlformats-officedocument.spreadsheetml.worksheet+xml">
        <DigestMethod Algorithm="http://www.w3.org/2001/04/xmlenc#sha256"/>
        <DigestValue>HjWsDXfQzlMyhMVQSYjOd9CN/Mj97CuXDEAWIX6GRts=</DigestValue>
      </Reference>
      <Reference URI="/xl/worksheets/sheet3.xml?ContentType=application/vnd.openxmlformats-officedocument.spreadsheetml.worksheet+xml">
        <DigestMethod Algorithm="http://www.w3.org/2001/04/xmlenc#sha256"/>
        <DigestValue>yw6Y/BjxhoAFe1CWs8TevNgQXRSUJSSRuHjNCl9PymU=</DigestValue>
      </Reference>
      <Reference URI="/xl/worksheets/sheet4.xml?ContentType=application/vnd.openxmlformats-officedocument.spreadsheetml.worksheet+xml">
        <DigestMethod Algorithm="http://www.w3.org/2001/04/xmlenc#sha256"/>
        <DigestValue>sNwT9OJiIRBmEwZDwAPQz/FVtXnljDzHrVPIxUKausw=</DigestValue>
      </Reference>
      <Reference URI="/xl/worksheets/sheet5.xml?ContentType=application/vnd.openxmlformats-officedocument.spreadsheetml.worksheet+xml">
        <DigestMethod Algorithm="http://www.w3.org/2001/04/xmlenc#sha256"/>
        <DigestValue>+ZyLP1ShlBv8IeGQMeakpYlvU3wX8z7fK3DCMPKhRnI=</DigestValue>
      </Reference>
      <Reference URI="/xl/worksheets/sheet6.xml?ContentType=application/vnd.openxmlformats-officedocument.spreadsheetml.worksheet+xml">
        <DigestMethod Algorithm="http://www.w3.org/2001/04/xmlenc#sha256"/>
        <DigestValue>aZNGC/vB0KN0DS5bVzyTyuFxjtlPYKDKelcajyS+MhI=</DigestValue>
      </Reference>
      <Reference URI="/xl/worksheets/sheet7.xml?ContentType=application/vnd.openxmlformats-officedocument.spreadsheetml.worksheet+xml">
        <DigestMethod Algorithm="http://www.w3.org/2001/04/xmlenc#sha256"/>
        <DigestValue>1J125PwXTd/OXcxS71+QuyvCCpS9CIMvy4YNNH1ZpRE=</DigestValue>
      </Reference>
      <Reference URI="/xl/worksheets/sheet8.xml?ContentType=application/vnd.openxmlformats-officedocument.spreadsheetml.worksheet+xml">
        <DigestMethod Algorithm="http://www.w3.org/2001/04/xmlenc#sha256"/>
        <DigestValue>4HX83cQZc0GYJQU23P06AIzx0g3c+GpLlGRPtA2rhVI=</DigestValue>
      </Reference>
      <Reference URI="/xl/worksheets/sheet9.xml?ContentType=application/vnd.openxmlformats-officedocument.spreadsheetml.worksheet+xml">
        <DigestMethod Algorithm="http://www.w3.org/2001/04/xmlenc#sha256"/>
        <DigestValue>FAJwhy79N1eOKSxXh34Pxf3XUc5leMuMhjF5mQMy/Vw=</DigestValue>
      </Reference>
    </Manifest>
    <SignatureProperties>
      <SignatureProperty Id="idSignatureTime" Target="#idPackageSignature">
        <mdssi:SignatureTime xmlns:mdssi="http://schemas.openxmlformats.org/package/2006/digital-signature">
          <mdssi:Format>YYYY-MM-DDThh:mm:ssTZD</mdssi:Format>
          <mdssi:Value>2025-11-12T00:54:51Z</mdssi:Value>
        </mdssi:SignatureTime>
      </SignatureProperty>
    </SignatureProperties>
  </Object>
  <Object Id="idOfficeObject">
    <SignatureProperties>
      <SignatureProperty Id="idOfficeV1Details" Target="#idPackageSignature">
        <SignatureInfoV1 xmlns="http://schemas.microsoft.com/office/2006/digsig">
          <SetupID>{927AE1B1-940F-47E8-8C69-EF06B8D3A70B}</SetupID>
          <SignatureText>Leonardo Alfonzo</SignatureText>
          <SignatureImage/>
          <SignatureComments/>
          <WindowsVersion>10.0</WindowsVersion>
          <OfficeVersion>16.0.19328/27</OfficeVersion>
          <ApplicationVersion>16.0.19328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2025-11-12T00:54:51Z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w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QAxAC8AMQAx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AAAAAPAAAAdgAAAIUAAACGAAAAAQAAAFVVj0EmtI9BDwAAAHYAAAATAAAATAAAAAAAAAAAAAAAAAAAAP//////////dAAAAFIAZQBwAHIAZQBzAGUAbgB0AGEAbgB0AGUAIABMAGUAZwBhAGwAAAAIAAAABwAAAAgAAAAFAAAABwAAAAYAAAAHAAAABwAAAAQAAAAHAAAABwAAAAQAAAAHAAAABAAAAAYAAAAHAAAACAAAAAcAAAADAAAASwAAAEAAAAAwAAAABQAAACAAAAABAAAAAQAAABAAAAAAAAAAAAAAAFYBAACgAAAAAAAAAAAAAABWAQAAoAAAACUAAAAMAAAAAgAAACcAAAAYAAAABQAAAAAAAAD///8AAAAAACUAAAAMAAAABQAAAEwAAABkAAAADgAAAIsAAABHAQAAmwAAAA4AAACLAAAAOgEAABEAAAAhAPAAAAAAAAAAAAAAAIA/AAAAAAAAAAAAAIA/AAAAAAAAAAAAAAAAAAAAAAAAAAAAAAAAAAAAAAAAAAAlAAAADAAAAAAAAIAoAAAADAAAAAUAAAAlAAAADAAAAAEAAAAYAAAADAAAAAAAAAASAAAADAAAAAEAAAAWAAAADAAAAAAAAABUAAAAVAEAAA8AAACLAAAARgEAAJsAAAABAAAAVVWPQSa0j0EPAAAAiwAAACwAAABMAAAABAAAAA4AAACLAAAASAEAAJwAAACkAAAARgBpAHIAbQBhAGQAbwAgAHAAbwByADoAIABMAEUATwBOAEEAUgBEAE8AIABSAEEARgBBAEUATAAgAEEATABGAE8ATgBaAE8AIABTAEUARwBPAFYASQBBAAYAAAADAAAABQAAAAsAAAAHAAAACAAAAAgAAAAEAAAACAAAAAgAAAAFAAAAAwAAAAQAAAAGAAAABwAAAAoAAAAKAAAACAAAAAgAAAAJAAAACgAAAAQAAAAIAAAACAAAAAYAAAAIAAAABwAAAAYAAAAEAAAACAAAAAYAAAAGAAAACgAAAAoAAAAHAAAACgAAAAQAAAAHAAAABwAAAAkAAAAKAAAACAAAAAMAAAAIAAAAFgAAAAwAAAAAAAAAJQAAAAwAAAACAAAADgAAABQAAAAAAAAAEAAAABQAAAA=</Object>
  <Object Id="idInvalidSigLnImg">AQAAAGwAAAAAAAAAAAAAAFUBAACfAAAAAAAAAAAAAADwFwAAOwsAACBFTUYAAAEALCA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Sa0j0ExAAAABQAAAA8AAABMAAAAAAAAAAAAAAAAAAAA//////////9sAAAARgBpAHIAbQBhACAAbgBvACAAdgDhAGwAaQBkAGEAAAAGAAAAAwAAAAUAAAALAAAABwAAAAQAAAAHAAAACAAAAAQAAAAGAAAABwAAAAMAAAADAAAACAAAAAcAAABLAAAAQAAAADAAAAAFAAAAIAAAAAEAAAABAAAAEAAAAAAAAAAAAAAAVgEAAKAAAAAAAAAAAAAAAFY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M0AAABWAAAAMAAAADsAAACe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M4AAABXAAAAJQAAAAwAAAAEAAAAVAAAAKwAAAAxAAAAOwAAAMwAAABWAAAAAQAAAFVVj0EmtI9BMQAAADsAAAAQAAAATAAAAAAAAAAAAAAAAAAAAP//////////bAAAAEwAZQBvAG4AYQByAGQAbwAgAEEAbABmAG8AbgB6AG8ACQAAAAoAAAAMAAAACwAAAAoAAAAHAAAADAAAAAwAAAAFAAAADQAAAAUAAAAGAAAADAAAAAsAAAAJAAAADAAAAEsAAABAAAAAMAAAAAUAAAAgAAAAAQAAAAEAAAAQAAAAAAAAAAAAAABWAQAAoAAAAAAAAAAAAAAAVgEAAKAAAAAlAAAADAAAAAIAAAAnAAAAGAAAAAUAAAAAAAAA////AAAAAAAlAAAADAAAAAUAAABMAAAAZAAAAAAAAABhAAAAVQEAAJsAAAAAAAAAYQAAAFY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wAAAAA8AAAB2AAAAhQAAAIYAAAABAAAAVVWPQSa0j0EPAAAAdgAAABMAAABMAAAAAAAAAAAAAAAAAAAA//////////90AAAAUgBlAHAAcgBlAHMAZQBuAHQAYQBuAHQAZQAgAEwAZQBnAGEAbAAAAAgAAAAHAAAACAAAAAUAAAAHAAAABgAAAAcAAAAHAAAABAAAAAcAAAAHAAAABAAAAAcAAAAEAAAABgAAAAcAAAAIAAAABwAAAAM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15.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UjLOrdPEyJPgQc3OnRE9HU8Ba58cQoh8GwAt2vo8tbA=</DigestValue>
    </Reference>
    <Reference Type="http://www.w3.org/2000/09/xmldsig#Object" URI="#idOfficeObject">
      <DigestMethod Algorithm="http://www.w3.org/2001/04/xmlenc#sha256"/>
      <DigestValue>aQ7qfDu5NQ9BZflVvMJL3jhOoomyxso6/RE9MvEiyo8=</DigestValue>
    </Reference>
    <Reference Type="http://uri.etsi.org/01903#SignedProperties" URI="#idSignedProperties">
      <Transforms>
        <Transform Algorithm="http://www.w3.org/TR/2001/REC-xml-c14n-20010315"/>
      </Transforms>
      <DigestMethod Algorithm="http://www.w3.org/2001/04/xmlenc#sha256"/>
      <DigestValue>uq1n9swDcbZg+Dce0Bp9Y6G0pgIoxMgKOSmSBFLLYCc=</DigestValue>
    </Reference>
    <Reference Type="http://www.w3.org/2000/09/xmldsig#Object" URI="#idValidSigLnImg">
      <DigestMethod Algorithm="http://www.w3.org/2001/04/xmlenc#sha256"/>
      <DigestValue>OL69D1POI8izR6yCZGjc9M0vYPlM7PExEPlaMBPbjo8=</DigestValue>
    </Reference>
    <Reference Type="http://www.w3.org/2000/09/xmldsig#Object" URI="#idInvalidSigLnImg">
      <DigestMethod Algorithm="http://www.w3.org/2001/04/xmlenc#sha256"/>
      <DigestValue>6roDa0vMigpSb413ybf8Q1OE2xj+MysydlQwyG/qsY8=</DigestValue>
    </Reference>
  </SignedInfo>
  <SignatureValue>dPbUncuv99cz64HVpGv68pyfbSQoCb831/qMvPmhek3QyLRd6bvUye+RT2KfJMPfgwCsfcwSjH9Z
s67j+Q4vtvzhViNZw6EJlDXL0l4LhARpoHisHkhEoODYVB1bshMVpsLpJZt1YTBqxMSDO3T/mkAl
w0mJp2vwmV9/ix3YUB2kLGSLExWijUncAWy24iVdJDFs8w614kqhunjWm+4uRirps/NEUd3mhDa2
CnwKbu7azjwU3Dx8fyCuAtqEaBqF20scxpOOjoOLrxGXzwp8CJZKBXXYkRhww9Fp1QtFlBkf6hS+
mMRCj1dBAB3yZ5VWldSwrwL2yOgLItff+qH6/Q==</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zXSoySqi67vjDwmNMeDHKRs7Oq8FwGG5l8hTrNwTz2E=</DigestValue>
      </Reference>
      <Reference URI="/xl/calcChain.xml?ContentType=application/vnd.openxmlformats-officedocument.spreadsheetml.calcChain+xml">
        <DigestMethod Algorithm="http://www.w3.org/2001/04/xmlenc#sha256"/>
        <DigestValue>8eZZokIk5Uf5KQQQWJ7leAXqIQXK8BsrZZa2Xw1Z204=</DigestValue>
      </Reference>
      <Reference URI="/xl/comments1.xml?ContentType=application/vnd.openxmlformats-officedocument.spreadsheetml.comments+xml">
        <DigestMethod Algorithm="http://www.w3.org/2001/04/xmlenc#sha256"/>
        <DigestValue>HduFce9CU936uBGU10dKebTyyj5bLedmLwGPbxQyReA=</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0KwEPyWjnj1up9Dzuf6snpsfH24BcMpY453334hKj9w=</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0KwEPyWjnj1up9Dzuf6snpsfH24BcMpY453334hKj9w=</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0KwEPyWjnj1up9Dzuf6snpsfH24BcMpY453334hKj9w=</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0KwEPyWjnj1up9Dzuf6snpsfH24BcMpY453334hKj9w=</DigestValue>
      </Reference>
      <Reference URI="/xl/drawings/vmlDrawing1.vml?ContentType=application/vnd.openxmlformats-officedocument.vmlDrawing">
        <DigestMethod Algorithm="http://www.w3.org/2001/04/xmlenc#sha256"/>
        <DigestValue>2KOi/FSX/9qr1sz8yyu5QnWIzzoq5b/WMW5UipFuQsI=</DigestValue>
      </Reference>
      <Reference URI="/xl/drawings/vmlDrawing2.vml?ContentType=application/vnd.openxmlformats-officedocument.vmlDrawing">
        <DigestMethod Algorithm="http://www.w3.org/2001/04/xmlenc#sha256"/>
        <DigestValue>CN7QvlL9msL4fQ/T+GNPIMggMXHD+Rl60WtnTuFjQ5U=</DigestValue>
      </Reference>
      <Reference URI="/xl/drawings/vmlDrawing3.vml?ContentType=application/vnd.openxmlformats-officedocument.vmlDrawing">
        <DigestMethod Algorithm="http://www.w3.org/2001/04/xmlenc#sha256"/>
        <DigestValue>fND3wFsOYfQFPfMsfjX2W/RQVTIrPoSA6YT3WoNUTLM=</DigestValue>
      </Reference>
      <Reference URI="/xl/drawings/vmlDrawing4.vml?ContentType=application/vnd.openxmlformats-officedocument.vmlDrawing">
        <DigestMethod Algorithm="http://www.w3.org/2001/04/xmlenc#sha256"/>
        <DigestValue>IUzX8L8PvCHbJpG1DGgdEkxrcspj44IQv/SyIj0xf2g=</DigestValue>
      </Reference>
      <Reference URI="/xl/drawings/vmlDrawing5.vml?ContentType=application/vnd.openxmlformats-officedocument.vmlDrawing">
        <DigestMethod Algorithm="http://www.w3.org/2001/04/xmlenc#sha256"/>
        <DigestValue>yOMI9gQqSHw9JDeXu/0QrFkEG4IPOI1fZUs9VH9Lygw=</DigestValue>
      </Reference>
      <Reference URI="/xl/media/image1.emf?ContentType=image/x-emf">
        <DigestMethod Algorithm="http://www.w3.org/2001/04/xmlenc#sha256"/>
        <DigestValue>l93OI8/aSWVDFPvfph4YSg3SHEwPOSx1uHfsu9/an1w=</DigestValue>
      </Reference>
      <Reference URI="/xl/media/image2.emf?ContentType=image/x-emf">
        <DigestMethod Algorithm="http://www.w3.org/2001/04/xmlenc#sha256"/>
        <DigestValue>UxdHaxxo/mN1cDF3/tmkMEicqSJatbE0yhV6qLx6vFs=</DigestValue>
      </Reference>
      <Reference URI="/xl/media/image3.emf?ContentType=image/x-emf">
        <DigestMethod Algorithm="http://www.w3.org/2001/04/xmlenc#sha256"/>
        <DigestValue>271EOes67PtPuFIXriPM6/2ot4Ay6nGf0Z3evgXeDyM=</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8USkUFyyQC6vt/cStNpyosSfUZL4RXV98ntUyyuaA8U=</DigestValue>
      </Reference>
      <Reference URI="/xl/sharedStrings.xml?ContentType=application/vnd.openxmlformats-officedocument.spreadsheetml.sharedStrings+xml">
        <DigestMethod Algorithm="http://www.w3.org/2001/04/xmlenc#sha256"/>
        <DigestValue>9GxliOiyk0xDicPI7vd143QdK7WAq03DFqt0hICBhRA=</DigestValue>
      </Reference>
      <Reference URI="/xl/styles.xml?ContentType=application/vnd.openxmlformats-officedocument.spreadsheetml.styles+xml">
        <DigestMethod Algorithm="http://www.w3.org/2001/04/xmlenc#sha256"/>
        <DigestValue>RrgQosPp1MxZ5gpVGq5SlmBaxsCFeSrmOEpLcWabmtU=</DigestValue>
      </Reference>
      <Reference URI="/xl/theme/theme1.xml?ContentType=application/vnd.openxmlformats-officedocument.theme+xml">
        <DigestMethod Algorithm="http://www.w3.org/2001/04/xmlenc#sha256"/>
        <DigestValue>DawQmQoNSoscZYib67v8DRI9xGPhWH6O2mlWqN4Kh40=</DigestValue>
      </Reference>
      <Reference URI="/xl/workbook.xml?ContentType=application/vnd.openxmlformats-officedocument.spreadsheetml.sheet.main+xml">
        <DigestMethod Algorithm="http://www.w3.org/2001/04/xmlenc#sha256"/>
        <DigestValue>sGvBp1fxWfvE/nSKQY4f439iarc+hZvqBzuxVFdZ/U0=</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ww3Gas7oWvS4azXR3+1boSCAVYejRK++/NX3hMBUDHw=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GEcjabcu6vjPknBJTB4RG1/YFtqj45P9FPLzg33tXv4=</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bka0CIrXp6Wltt1ACQhaqKRF7rKSNvIVUVyWJY8Ac5I=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3jMVInmBzgSANlICef2m2p6kHcSMkmyqU0BLG2j5l2A=</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TuE4zFzETu2r+KKwZSRi0ps3luhsJNbbznHOpo3vvlU=</DigestValue>
      </Reference>
      <Reference URI="/xl/worksheets/sheet1.xml?ContentType=application/vnd.openxmlformats-officedocument.spreadsheetml.worksheet+xml">
        <DigestMethod Algorithm="http://www.w3.org/2001/04/xmlenc#sha256"/>
        <DigestValue>2uzo9P+2Xbmt/SwO0VoB9GNq6Gdg7Zg9uJzF/Tlk9Ms=</DigestValue>
      </Reference>
      <Reference URI="/xl/worksheets/sheet10.xml?ContentType=application/vnd.openxmlformats-officedocument.spreadsheetml.worksheet+xml">
        <DigestMethod Algorithm="http://www.w3.org/2001/04/xmlenc#sha256"/>
        <DigestValue>wkyOdf6x3Ok8wc10JlI/DF4j98XdtIInQ7gWnK8URGU=</DigestValue>
      </Reference>
      <Reference URI="/xl/worksheets/sheet11.xml?ContentType=application/vnd.openxmlformats-officedocument.spreadsheetml.worksheet+xml">
        <DigestMethod Algorithm="http://www.w3.org/2001/04/xmlenc#sha256"/>
        <DigestValue>G7gZCBjKY2GCvOKtYKvL+k73XBqq3QQpmHXN0pj+SxI=</DigestValue>
      </Reference>
      <Reference URI="/xl/worksheets/sheet12.xml?ContentType=application/vnd.openxmlformats-officedocument.spreadsheetml.worksheet+xml">
        <DigestMethod Algorithm="http://www.w3.org/2001/04/xmlenc#sha256"/>
        <DigestValue>jzjJoJCv7PwY4Ruok0TtjgxGcEnQ48IwAQrWEH2A+Ys=</DigestValue>
      </Reference>
      <Reference URI="/xl/worksheets/sheet2.xml?ContentType=application/vnd.openxmlformats-officedocument.spreadsheetml.worksheet+xml">
        <DigestMethod Algorithm="http://www.w3.org/2001/04/xmlenc#sha256"/>
        <DigestValue>HjWsDXfQzlMyhMVQSYjOd9CN/Mj97CuXDEAWIX6GRts=</DigestValue>
      </Reference>
      <Reference URI="/xl/worksheets/sheet3.xml?ContentType=application/vnd.openxmlformats-officedocument.spreadsheetml.worksheet+xml">
        <DigestMethod Algorithm="http://www.w3.org/2001/04/xmlenc#sha256"/>
        <DigestValue>yw6Y/BjxhoAFe1CWs8TevNgQXRSUJSSRuHjNCl9PymU=</DigestValue>
      </Reference>
      <Reference URI="/xl/worksheets/sheet4.xml?ContentType=application/vnd.openxmlformats-officedocument.spreadsheetml.worksheet+xml">
        <DigestMethod Algorithm="http://www.w3.org/2001/04/xmlenc#sha256"/>
        <DigestValue>sNwT9OJiIRBmEwZDwAPQz/FVtXnljDzHrVPIxUKausw=</DigestValue>
      </Reference>
      <Reference URI="/xl/worksheets/sheet5.xml?ContentType=application/vnd.openxmlformats-officedocument.spreadsheetml.worksheet+xml">
        <DigestMethod Algorithm="http://www.w3.org/2001/04/xmlenc#sha256"/>
        <DigestValue>+ZyLP1ShlBv8IeGQMeakpYlvU3wX8z7fK3DCMPKhRnI=</DigestValue>
      </Reference>
      <Reference URI="/xl/worksheets/sheet6.xml?ContentType=application/vnd.openxmlformats-officedocument.spreadsheetml.worksheet+xml">
        <DigestMethod Algorithm="http://www.w3.org/2001/04/xmlenc#sha256"/>
        <DigestValue>aZNGC/vB0KN0DS5bVzyTyuFxjtlPYKDKelcajyS+MhI=</DigestValue>
      </Reference>
      <Reference URI="/xl/worksheets/sheet7.xml?ContentType=application/vnd.openxmlformats-officedocument.spreadsheetml.worksheet+xml">
        <DigestMethod Algorithm="http://www.w3.org/2001/04/xmlenc#sha256"/>
        <DigestValue>1J125PwXTd/OXcxS71+QuyvCCpS9CIMvy4YNNH1ZpRE=</DigestValue>
      </Reference>
      <Reference URI="/xl/worksheets/sheet8.xml?ContentType=application/vnd.openxmlformats-officedocument.spreadsheetml.worksheet+xml">
        <DigestMethod Algorithm="http://www.w3.org/2001/04/xmlenc#sha256"/>
        <DigestValue>4HX83cQZc0GYJQU23P06AIzx0g3c+GpLlGRPtA2rhVI=</DigestValue>
      </Reference>
      <Reference URI="/xl/worksheets/sheet9.xml?ContentType=application/vnd.openxmlformats-officedocument.spreadsheetml.worksheet+xml">
        <DigestMethod Algorithm="http://www.w3.org/2001/04/xmlenc#sha256"/>
        <DigestValue>FAJwhy79N1eOKSxXh34Pxf3XUc5leMuMhjF5mQMy/Vw=</DigestValue>
      </Reference>
    </Manifest>
    <SignatureProperties>
      <SignatureProperty Id="idSignatureTime" Target="#idPackageSignature">
        <mdssi:SignatureTime xmlns:mdssi="http://schemas.openxmlformats.org/package/2006/digital-signature">
          <mdssi:Format>YYYY-MM-DDThh:mm:ssTZD</mdssi:Format>
          <mdssi:Value>2025-11-12T00:55:04Z</mdssi:Value>
        </mdssi:SignatureTime>
      </SignatureProperty>
    </SignatureProperties>
  </Object>
  <Object Id="idOfficeObject">
    <SignatureProperties>
      <SignatureProperty Id="idOfficeV1Details" Target="#idPackageSignature">
        <SignatureInfoV1 xmlns="http://schemas.microsoft.com/office/2006/digsig">
          <SetupID>{C5A3A8D7-D948-4EEA-AB44-F4F1992511A1}</SetupID>
          <SignatureText>Leonardo Alfonzo</SignatureText>
          <SignatureImage/>
          <SignatureComments/>
          <WindowsVersion>10.0</WindowsVersion>
          <OfficeVersion>16.0.19328/27</OfficeVersion>
          <ApplicationVersion>16.0.19328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2025-11-12T00:55:04Z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w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QAxAC8AMQAx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9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AAAAAPAAAAdgAAAIUAAACGAAAAAQAAAFVVj0EmtI9BDwAAAHYAAAATAAAATAAAAAAAAAAAAAAAAAAAAP//////////dAAAAFIAZQBwAHIAZQBzAGUAbgB0AGEAbgB0AGUAIABMAGUAZwBhAGwAAAAIAAAABwAAAAgAAAAFAAAABwAAAAYAAAAHAAAABwAAAAQAAAAHAAAABwAAAAQAAAAHAAAABAAAAAYAAAAHAAAACAAAAAcAAAADAAAASwAAAEAAAAAwAAAABQAAACAAAAABAAAAAQAAABAAAAAAAAAAAAAAAFYBAACgAAAAAAAAAAAAAABWAQAAoAAAACUAAAAMAAAAAgAAACcAAAAYAAAABQAAAAAAAAD///8AAAAAACUAAAAMAAAABQAAAEwAAABkAAAADgAAAIsAAABHAQAAmwAAAA4AAACLAAAAOgEAABEAAAAhAPAAAAAAAAAAAAAAAIA/AAAAAAAAAAAAAIA/AAAAAAAAAAAAAAAAAAAAAAAAAAAAAAAAAAAAAAAAAAAlAAAADAAAAAAAAIAoAAAADAAAAAUAAAAlAAAADAAAAAEAAAAYAAAADAAAAAAAAAASAAAADAAAAAEAAAAWAAAADAAAAAAAAABUAAAAVAEAAA8AAACLAAAARgEAAJsAAAABAAAAVVWPQSa0j0EPAAAAiwAAACwAAABMAAAABAAAAA4AAACLAAAASAEAAJwAAACkAAAARgBpAHIAbQBhAGQAbwAgAHAAbwByADoAIABMAEUATwBOAEEAUgBEAE8AIABSAEEARgBBAEUATAAgAEEATABGAE8ATgBaAE8AIABTAEUARwBPAFYASQBBAAYAAAADAAAABQAAAAsAAAAHAAAACAAAAAgAAAAEAAAACAAAAAgAAAAFAAAAAwAAAAQAAAAGAAAABwAAAAoAAAAKAAAACAAAAAgAAAAJAAAACgAAAAQAAAAIAAAACAAAAAYAAAAIAAAABwAAAAYAAAAEAAAACAAAAAYAAAAGAAAACgAAAAoAAAAHAAAACgAAAAQAAAAHAAAABwAAAAkAAAAKAAAACAAAAAMAAAAIAAAAFgAAAAwAAAAAAAAAJQAAAAwAAAACAAAADgAAABQAAAAAAAAAEAAAABQAAAA=</Object>
  <Object Id="idInvalidSigLnImg">AQAAAGwAAAAAAAAAAAAAAFUBAACfAAAAAAAAAAAAAADwFwAAOwsAACBFTUYAAAEALCA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Sa0j0ExAAAABQAAAA8AAABMAAAAAAAAAAAAAAAAAAAA//////////9sAAAARgBpAHIAbQBhACAAbgBvACAAdgDhAGwAaQBkAGEAAAAGAAAAAwAAAAUAAAALAAAABwAAAAQAAAAHAAAACAAAAAQAAAAGAAAABwAAAAMAAAADAAAACAAAAAcAAABLAAAAQAAAADAAAAAFAAAAIAAAAAEAAAABAAAAEAAAAAAAAAAAAAAAVgEAAKAAAAAAAAAAAAAAAFY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M0AAABWAAAAMAAAADsAAACe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M4AAABXAAAAJQAAAAwAAAAEAAAAVAAAAKwAAAAxAAAAOwAAAMwAAABWAAAAAQAAAFVVj0EmtI9BMQAAADsAAAAQAAAATAAAAAAAAAAAAAAAAAAAAP//////////bAAAAEwAZQBvAG4AYQByAGQAbwAgAEEAbABmAG8AbgB6AG8ACQAAAAoAAAAMAAAACwAAAAoAAAAHAAAADAAAAAwAAAAFAAAADQAAAAUAAAAGAAAADAAAAAsAAAAJAAAADAAAAEsAAABAAAAAMAAAAAUAAAAgAAAAAQAAAAEAAAAQAAAAAAAAAAAAAABWAQAAoAAAAAAAAAAAAAAAVgEAAKAAAAAlAAAADAAAAAIAAAAnAAAAGAAAAAUAAAAAAAAA////AAAAAAAlAAAADAAAAAUAAABMAAAAZAAAAAAAAABhAAAAVQEAAJsAAAAAAAAAYQAAAFY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wAAAAA8AAAB2AAAAhQAAAIYAAAABAAAAVVWPQSa0j0EPAAAAdgAAABMAAABMAAAAAAAAAAAAAAAAAAAA//////////90AAAAUgBlAHAAcgBlAHMAZQBuAHQAYQBuAHQAZQAgAEwAZQBnAGEAbAAAgAgAAAAHAAAACAAAAAUAAAAHAAAABgAAAAcAAAAHAAAABAAAAAcAAAAHAAAABAAAAAcAAAAEAAAABgAAAAcAAAAIAAAABwAAAAM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vstPCfoEFd5F0V+3tbFqZxXktlJ1IKy+7/wyuHGS0EvzALCHOHJY1SnfwIxIcpPyauim1qwvwEoJ
gdOAG9/GgQ==</DigestValue>
    </Reference>
    <Reference Type="http://www.w3.org/2000/09/xmldsig#Object" URI="#idOfficeObject">
      <DigestMethod Algorithm="http://www.w3.org/2001/04/xmlenc#sha512"/>
      <DigestValue>vmz9AN/ERWFRscQRhC1NjedFlt63EOf/2ysS+dwuqVHXLsvnb2Q1ahCT7v9EqiYd7KZW2CSwTa0N
Ou2flKsWOQ==</DigestValue>
    </Reference>
    <Reference Type="http://uri.etsi.org/01903#SignedProperties" URI="#idSignedProperties">
      <Transforms>
        <Transform Algorithm="http://www.w3.org/TR/2001/REC-xml-c14n-20010315"/>
      </Transforms>
      <DigestMethod Algorithm="http://www.w3.org/2001/04/xmlenc#sha512"/>
      <DigestValue>Zy30lg1pAwihqf83/Qoi2UgPGSG14hHpCfflR6owkEXGZfHpBIp2RojkQNJzbBj73SewcYbqtOor
+I9W80JsGg==</DigestValue>
    </Reference>
    <Reference Type="http://www.w3.org/2000/09/xmldsig#Object" URI="#idValidSigLnImg">
      <DigestMethod Algorithm="http://www.w3.org/2001/04/xmlenc#sha512"/>
      <DigestValue>Rewh0pqNrZzb5X+xNcMRygG1Ie3o0MgRM8DP/YRBQeGbcFG/YHbxL8UjVsuqMsXxdAPc1nmxbol0
qN0POD+EgQ==</DigestValue>
    </Reference>
    <Reference Type="http://www.w3.org/2000/09/xmldsig#Object" URI="#idInvalidSigLnImg">
      <DigestMethod Algorithm="http://www.w3.org/2001/04/xmlenc#sha512"/>
      <DigestValue>ILKdahsaeWe0CzpOdljv4I7GpvSTjlFv3hGxLlXLA9Zf2IjNEzp6YrXP775STnNO2r0ONulSlmNI
OOuD7dmjDg==</DigestValue>
    </Reference>
  </SignedInfo>
  <SignatureValue>RP1tKriLtI5Tx1AlwJidhn7Ld+PIkzcP6dH98V9JmC+KZ9u0WZJiMx/pFwulru1xjEJW5TUyvval
On/0OYwGdr63kyQ61SWlcNeYhvAzP/ZQMVXj1HDdIsINSLQHCyf7Z0e/ARd17YlJ0TqpLhqQMPiE
S+HZp8PU+6LHIK+7Jc9fPPlnSW0Ue+QMv6QBM3dNobhs3rnZ68iU3uXF61iR56Kw7Xr1P0CHp9Iv
otsBqGS4ac3K8sSdNzBjZdexzQeDwgyKOww5TgWSFqBpGVCaOt2lp4czWv80fPjznQ/qsbrVoGXv
XNNeDO3kKtpR4KYHpA1pg9Z4gLOVhJfNM9/uaA==</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512"/>
        <DigestValue>brz+IULPPuPn/QURfjvFMjag3ma20hU40ggDiNbZ/DKxZso66SCFROwQqiB84eLG82sBX6KYg2cXVG6vsJha6g==</DigestValue>
      </Reference>
      <Reference URI="/xl/calcChain.xml?ContentType=application/vnd.openxmlformats-officedocument.spreadsheetml.calcChain+xml">
        <DigestMethod Algorithm="http://www.w3.org/2001/04/xmlenc#sha512"/>
        <DigestValue>CtnB1n/SnQzUZ2pbuOAu11T6JvyPuHTtk2Bk3TAVA5fd2RKDcHvcvLSO8BWPx6Emxla/0/V/wMKVrSbEUqjm/A==</DigestValue>
      </Reference>
      <Reference URI="/xl/comments1.xml?ContentType=application/vnd.openxmlformats-officedocument.spreadsheetml.comments+xml">
        <DigestMethod Algorithm="http://www.w3.org/2001/04/xmlenc#sha512"/>
        <DigestValue>Myu2c0hejUIuXlCiXqNvvQxaUGG/ImAi/df0DDXGKq+ka+VjAnPEe7HCIWzINFsPY3aj78UAtO7wrfDSM9Fz6g==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zFR2kBcXFMRsApGQwZBVRA3uonWeDKF1ung42Toyzu6Vmfe9gxG37B1hhfjJ6S0vI+hEaJOg9XH7w9bpYUZmoQ==</DigestValue>
      </Reference>
      <Reference URI="/xl/drawings/vmlDrawing1.vml?ContentType=application/vnd.openxmlformats-officedocument.vmlDrawing">
        <DigestMethod Algorithm="http://www.w3.org/2001/04/xmlenc#sha512"/>
        <DigestValue>buvvLaSyodfVfKbVbMoWKyN6d5Csn7MOtK2N+Q8fAiEl31aYxFNi7YHN+yhgrqQoS6Jwiy+6HCjZuNn5cf6Uow==</DigestValue>
      </Reference>
      <Reference URI="/xl/drawings/vmlDrawing2.vml?ContentType=application/vnd.openxmlformats-officedocument.vmlDrawing">
        <DigestMethod Algorithm="http://www.w3.org/2001/04/xmlenc#sha512"/>
        <DigestValue>t5hkBYWXkytmDg+DeqTYY4KFf0rP0HQSefQT1VwA6BJBCy6+9nUJL8ywQe74UVE6bD5nCxRN9V/XGtIUAwCNKQ==</DigestValue>
      </Reference>
      <Reference URI="/xl/drawings/vmlDrawing3.vml?ContentType=application/vnd.openxmlformats-officedocument.vmlDrawing">
        <DigestMethod Algorithm="http://www.w3.org/2001/04/xmlenc#sha512"/>
        <DigestValue>/JDGq0zPmG3TipmEcagjKYYpaj5QX9ZG4z3ukOCAsyCQ/GBnkYunfUO1E0snQeNvQy5o7YU+aAYstzKkqcFIrw==</DigestValue>
      </Reference>
      <Reference URI="/xl/drawings/vmlDrawing4.vml?ContentType=application/vnd.openxmlformats-officedocument.vmlDrawing">
        <DigestMethod Algorithm="http://www.w3.org/2001/04/xmlenc#sha512"/>
        <DigestValue>KVbMNpWMiUdY3H4mUZCO1qIUslbYrvwj5FAXgkM32HuwCJ921L0FlGEUCrRikysTKCIj4NP3td0BmYvtZvQvnA==</DigestValue>
      </Reference>
      <Reference URI="/xl/drawings/vmlDrawing5.vml?ContentType=application/vnd.openxmlformats-officedocument.vmlDrawing">
        <DigestMethod Algorithm="http://www.w3.org/2001/04/xmlenc#sha512"/>
        <DigestValue>luAJkY/3jU5l5aRXPc5RLR/chUWx+1eDisNxbuZzKcbWxU1QuhxqQSlFS7B7lvEUlUgANl4y9vZLSbo3eHgECw==</DigestValue>
      </Reference>
      <Reference URI="/xl/media/image1.emf?ContentType=image/x-emf">
        <DigestMethod Algorithm="http://www.w3.org/2001/04/xmlenc#sha512"/>
        <DigestValue>M4I1Iu82b1lOJeV5L2NkU+SPjK0tZ3WHe9akl++gTpHWilCBzJesYDTo7huFgeA2lD2N47PiVFvS6GzNMFM7bg==</DigestValue>
      </Reference>
      <Reference URI="/xl/media/image2.emf?ContentType=image/x-emf">
        <DigestMethod Algorithm="http://www.w3.org/2001/04/xmlenc#sha512"/>
        <DigestValue>k5wE2MtlQ2NN4qCyK3ATKlWHVuHEdTtt07W2vr7LnhVw1+uXAtW+H9cA3yb5NyNrzsQaImc9ne67uEPS179QJg==</DigestValue>
      </Reference>
      <Reference URI="/xl/media/image3.emf?ContentType=image/x-emf">
        <DigestMethod Algorithm="http://www.w3.org/2001/04/xmlenc#sha512"/>
        <DigestValue>r6KwrRfP0VW+Ma9GGhpXl9npfD5V3TiCE5oUWYun9ilDe0UIO+9mdiaH74Q3/gGXO7l2eEM+R8i3uVoBrVacKQ==</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bin?ContentType=application/vnd.openxmlformats-officedocument.spreadsheetml.printerSettings">
        <DigestMethod Algorithm="http://www.w3.org/2001/04/xmlenc#sha512"/>
        <DigestValue>mVupWw0b6aFbeJ06/ezrR5cs3xNDRY4lH36TRTu5ZFykFGZUtO/+21Mto73Lil5JHElLazVy7OaAtbDE4awT/g==</DigestValue>
      </Reference>
      <Reference URI="/xl/sharedStrings.xml?ContentType=application/vnd.openxmlformats-officedocument.spreadsheetml.sharedStrings+xml">
        <DigestMethod Algorithm="http://www.w3.org/2001/04/xmlenc#sha512"/>
        <DigestValue>f3IQ98hOPlHyVtGuv/ufD5Ehx2e7SAxJx6DDovTDOeOLhHOw3P+9nLtOqLf1ZkpnyvG/h+UOp06SAdkf/TXn9g==</DigestValue>
      </Reference>
      <Reference URI="/xl/styles.xml?ContentType=application/vnd.openxmlformats-officedocument.spreadsheetml.styles+xml">
        <DigestMethod Algorithm="http://www.w3.org/2001/04/xmlenc#sha512"/>
        <DigestValue>CE7erCn2t0z9mA5v4s/BaRMwgzOtsoh+dC5JtJlXYIo+Zo+T7opE8GVozSyb4hKljDXAvu8mYXN3eZANImVJJw==</DigestValue>
      </Reference>
      <Reference URI="/xl/theme/theme1.xml?ContentType=application/vnd.openxmlformats-officedocument.theme+xml">
        <DigestMethod Algorithm="http://www.w3.org/2001/04/xmlenc#sha512"/>
        <DigestValue>F/w6RWiLBC1laOnNggKYtskGy735Gw5VD4pNuD3wupfQOhj58HTWSaX1G3wDUgx8CrFmqpO7lcyszFn/fr5jWA==</DigestValue>
      </Reference>
      <Reference URI="/xl/workbook.xml?ContentType=application/vnd.openxmlformats-officedocument.spreadsheetml.sheet.main+xml">
        <DigestMethod Algorithm="http://www.w3.org/2001/04/xmlenc#sha512"/>
        <DigestValue>YclSOmCh4fZF2QgcHkbn3phx4cRbOmyhLt3UA+ayjRC+vb04ynPxalaCCF8taTDSGlfQ0jLnusJOdkM5sDRkIQ==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MQ/K0mKhMiV7ZlUAy1evP/VdQCGq2CA0U3QD9JX4EicrE1JgxKs9YOpCU4F4iBwt0OPjIxr3FAvU4pE0Ky7YUw==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5VXqv+QsGlf2prlEnmXZARCUr8SGT6yoaOmSrZwpwXTImEg0KX7xYRrPvEb6KZBdqzXk1cseYz5nKwOGDHbWNQ==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sQhuDEQ3Wn8fd9x4b3Wfr1g5A0jgfcQKXB5nEiZxT3W/UMtYzCFr2dMxI9E1TiEsFn9VElZiatVSr/CveO5gtA==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nI2471c1rlGDtWFoQDUhRUCV54pUFtCrcJE59SBYlk7a8WGmsqfJ+nESWexZXLTQr5rB8hlJRX9GbHOxV8ZTnQ==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7sqK7jZYy+e0hX8QDkIlgnHRBKxaoVr7aBMu0BVGFw1B+RG4Yt7Sj347grxntUJFPS4R8JTSIHtCnvUdopq5EA==</DigestValue>
      </Reference>
      <Reference URI="/xl/worksheets/sheet1.xml?ContentType=application/vnd.openxmlformats-officedocument.spreadsheetml.worksheet+xml">
        <DigestMethod Algorithm="http://www.w3.org/2001/04/xmlenc#sha512"/>
        <DigestValue>aInS++OC+lpgrBbzl8o+B9QVPL/W+mwf/Lv9ERH8X/P0Dooiu6uqZnmVLFKZV6auKOCPGrbKdCvsh3/E6DZ20A==</DigestValue>
      </Reference>
      <Reference URI="/xl/worksheets/sheet10.xml?ContentType=application/vnd.openxmlformats-officedocument.spreadsheetml.worksheet+xml">
        <DigestMethod Algorithm="http://www.w3.org/2001/04/xmlenc#sha512"/>
        <DigestValue>o3aO/FkDWBcZ3shuYLAW6YLcyf35UV+bUsbKKf1pkxZA9mDmFtl4PdWwUepG3CwQxW2DzzsaYTEeheAraRa4UA==</DigestValue>
      </Reference>
      <Reference URI="/xl/worksheets/sheet11.xml?ContentType=application/vnd.openxmlformats-officedocument.spreadsheetml.worksheet+xml">
        <DigestMethod Algorithm="http://www.w3.org/2001/04/xmlenc#sha512"/>
        <DigestValue>dyx4P51/TMM2SxessvpIJkf8UmZhWiZznxRwuSFmkQoSwWvWyRjrwTmReB7hFmQ268ws3qOvGxYw12mX+Xq9/w==</DigestValue>
      </Reference>
      <Reference URI="/xl/worksheets/sheet12.xml?ContentType=application/vnd.openxmlformats-officedocument.spreadsheetml.worksheet+xml">
        <DigestMethod Algorithm="http://www.w3.org/2001/04/xmlenc#sha512"/>
        <DigestValue>C52p80VWr+jYNINoDXKbR3w0ghEeQYu10cv0ThXCQl+wFYxkaSADq5/+1bYIClT1+DWjXXFrrPHF5dxqrPMkMQ==</DigestValue>
      </Reference>
      <Reference URI="/xl/worksheets/sheet2.xml?ContentType=application/vnd.openxmlformats-officedocument.spreadsheetml.worksheet+xml">
        <DigestMethod Algorithm="http://www.w3.org/2001/04/xmlenc#sha512"/>
        <DigestValue>HHySgKent/u9A1SH81Q2oDv1HlAcQyuwjz66GyOvDmfh47VUzjkjX5H2ASEDH4UHbS1YFdRhnZeszIw+Fcah1g==</DigestValue>
      </Reference>
      <Reference URI="/xl/worksheets/sheet3.xml?ContentType=application/vnd.openxmlformats-officedocument.spreadsheetml.worksheet+xml">
        <DigestMethod Algorithm="http://www.w3.org/2001/04/xmlenc#sha512"/>
        <DigestValue>wwBtmyy87qATsbIA/cIdRUvuRGPAp+sCZZIWJkhhrfv+3Ruj3gPJDFH8mMsG3i9bjTZjdI3uv3VJFTZR8FseuQ==</DigestValue>
      </Reference>
      <Reference URI="/xl/worksheets/sheet4.xml?ContentType=application/vnd.openxmlformats-officedocument.spreadsheetml.worksheet+xml">
        <DigestMethod Algorithm="http://www.w3.org/2001/04/xmlenc#sha512"/>
        <DigestValue>MjcNYjAKrlq5yZEvNdBK5A/ONRQ/m+GwTrpq2W4Gfp+C3/kl5ytHiHwlsG7RtsybkAJkib9+mb7BJgkBOPLMNg==</DigestValue>
      </Reference>
      <Reference URI="/xl/worksheets/sheet5.xml?ContentType=application/vnd.openxmlformats-officedocument.spreadsheetml.worksheet+xml">
        <DigestMethod Algorithm="http://www.w3.org/2001/04/xmlenc#sha512"/>
        <DigestValue>Z22SQGIlwbfFA2TneNUx7F6QPg0QmdWYPOJXixF0kjGiDT2i7JNka0sKIC8HiFn2aG3aJVNX9ODpQqedkulCFg==</DigestValue>
      </Reference>
      <Reference URI="/xl/worksheets/sheet6.xml?ContentType=application/vnd.openxmlformats-officedocument.spreadsheetml.worksheet+xml">
        <DigestMethod Algorithm="http://www.w3.org/2001/04/xmlenc#sha512"/>
        <DigestValue>8yq7G2I6/KGCDb+U+sNL4oKjvvARyv3YX5eK//lLECez/hXtEwthN5fCSteSwRI0ZOuQZ5JHUoc8v6avi9yKWw==</DigestValue>
      </Reference>
      <Reference URI="/xl/worksheets/sheet7.xml?ContentType=application/vnd.openxmlformats-officedocument.spreadsheetml.worksheet+xml">
        <DigestMethod Algorithm="http://www.w3.org/2001/04/xmlenc#sha512"/>
        <DigestValue>YFPJm+KwGgKk9CDBEG9dMm4HG32DKmUCdkZwa3hynOUQwUEYO6r+dbgCbETbPM2eoUt158Y0GbDrFb3/KDzt8Q==</DigestValue>
      </Reference>
      <Reference URI="/xl/worksheets/sheet8.xml?ContentType=application/vnd.openxmlformats-officedocument.spreadsheetml.worksheet+xml">
        <DigestMethod Algorithm="http://www.w3.org/2001/04/xmlenc#sha512"/>
        <DigestValue>VJ4CIl0/i6JcmiuovW7hLLapJyvLZ+kGchJiTfVN+nCLo4vKWZuRZRzwju9FNxquSYPnNwix1V2AYu+2Ijm20A==</DigestValue>
      </Reference>
      <Reference URI="/xl/worksheets/sheet9.xml?ContentType=application/vnd.openxmlformats-officedocument.spreadsheetml.worksheet+xml">
        <DigestMethod Algorithm="http://www.w3.org/2001/04/xmlenc#sha512"/>
        <DigestValue>eltn39sCBH9tIhxAkpXFG0Kyq1ggOwV1+61neVqqmdlF1wsGKMQ8RWSFURmLO/6VAKtL/rdoAcoqeocDIU3PWg==</DigestValue>
      </Reference>
    </Manifest>
    <SignatureProperties>
      <SignatureProperty Id="idSignatureTime" Target="#idPackageSignature">
        <mdssi:SignatureTime xmlns:mdssi="http://schemas.openxmlformats.org/package/2006/digital-signature">
          <mdssi:Format>YYYY-MM-DDThh:mm:ssTZD</mdssi:Format>
          <mdssi:Value>2025-11-11T13:11:42Z</mdssi:Value>
        </mdssi:SignatureTime>
      </SignatureProperty>
    </SignatureProperties>
  </Object>
  <Object Id="idOfficeObject">
    <SignatureProperties>
      <SignatureProperty Id="idOfficeV1Details" Target="#idPackageSignature">
        <SignatureInfoV1 xmlns="http://schemas.microsoft.com/office/2006/digsig">
          <SetupID>{32AFC299-5F90-4F53-A0D2-DB30FA5E5741}</SetupID>
          <SignatureText>Fatima Ozorio</SignatureText>
          <SignatureImage/>
          <SignatureComments/>
          <WindowsVersion>10.0</WindowsVersion>
          <OfficeVersion>16.0.19328/27</OfficeVersion>
          <ApplicationVersion>16.0.19328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2025-11-11T13:11:42Z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Y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QAxAC8AMQAxAC8AMgAwADIANQAHAAAABwAAAAUAAAAHAAAABwAAAAUAAAAHAAAABwAAAAcAAAAHAAAASwAAAEAAAAAwAAAABQAAACAAAAABAAAAAQAAABAAAAAAAAAAAAAAAEABAACgAAAAAAAAAAAAAABA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tAAAAVgAAADAAAAA7AAAAf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CuAAAAVwAAACUAAAAMAAAABAAAAFQAAACcAAAAMQAAADsAAACsAAAAVgAAAAEAAABVVY9BJrSPQTEAAAA7AAAADQAAAEwAAAAAAAAAAAAAAAAAAAD//////////2gAAABGAGEAdABpAG0AYQAgAE8AegBvAHIAaQBvAAAACgAAAAoAAAAHAAAABQAAABEAAAAKAAAABQAAAA8AAAAJAAAADAAAAAcAAAAFAAAADA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fAAAAA8AAAB2AAAARQAAAIYAAAABAAAAVVWPQSa0j0EPAAAAdgAAAAgAAABMAAAAAAAAAAAAAAAAAAAA//////////9cAAAAQwBvAG4AdABhAGQAbwByAAgAAAAIAAAABwAAAAQAAAAHAAAACAAAAAgAAAAFAAAASwAAAEAAAAAwAAAABQAAACAAAAABAAAAAQAAABAAAAAAAAAAAAAAAEABAACgAAAAAAAAAAAAAABAAQAAoAAAACUAAAAMAAAAAgAAACcAAAAYAAAABQAAAAAAAAD///8AAAAAACUAAAAMAAAABQAAAEwAAABkAAAADgAAAIsAAAAwAQAAmwAAAA4AAACLAAAAIwEAABEAAAAhAPAAAAAAAAAAAAAAAIA/AAAAAAAAAAAAAIA/AAAAAAAAAAAAAAAAAAAAAAAAAAAAAAAAAAAAAAAAAAAlAAAADAAAAAAAAIAoAAAADAAAAAUAAAAlAAAADAAAAAEAAAAYAAAADAAAAAAAAAASAAAADAAAAAEAAAAWAAAADAAAAAAAAABUAAAASAEAAA8AAACLAAAALwEAAJsAAAABAAAAVVWPQSa0j0EPAAAAiwAAACoAAABMAAAABAAAAA4AAACLAAAAMQEAAJwAAACgAAAARgBpAHIAbQBhAGQAbwAgAHAAbwByADoAIABGAEEAVABJAE0AQQAgAFIAQQBRAFUARQBMACAAIABPAFoATwBSAEkATwAgAEMAQQBDAEUAUgBFAFMABgAAAAMAAAAFAAAACwAAAAcAAAAIAAAACAAAAAQAAAAIAAAACAAAAAUAAAADAAAABAAAAAYAAAAIAAAABwAAAAMAAAAMAAAACAAAAAQAAAAIAAAACAAAAAoAAAAJAAAABwAAAAYAAAAEAAAABAAAAAoAAAAHAAAACgAAAAgAAAADAAAACgAAAAQAAAAIAAAACAAAAAgAAAAHAAAACAAAAAcAAAAHAAAAFgAAAAwAAAAAAAAAJQAAAAwAAAACAAAADgAAABQAAAAAAAAAEAAAABQ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By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ahdhbwdQcI8Bj/ArK6V63cp0PJUZrF9kgJNNsPQnJ7LVcVmdPEx0s7vr/aJ88qUE5B5CFrXcvuOI
b6WcqZCRIg==</DigestValue>
    </Reference>
    <Reference Type="http://www.w3.org/2000/09/xmldsig#Object" URI="#idOfficeObject">
      <DigestMethod Algorithm="http://www.w3.org/2001/04/xmlenc#sha512"/>
      <DigestValue>VgevrefVO+7TzJ+qEiuoUGtSM1+RgNUlfJ6Oab3Dzt+T5yfGjbT0o8X726D+bT+ZSSSH8xIcfFgt
S63H4hk5xA==</DigestValue>
    </Reference>
    <Reference Type="http://uri.etsi.org/01903#SignedProperties" URI="#idSignedProperties">
      <Transforms>
        <Transform Algorithm="http://www.w3.org/TR/2001/REC-xml-c14n-20010315"/>
      </Transforms>
      <DigestMethod Algorithm="http://www.w3.org/2001/04/xmlenc#sha512"/>
      <DigestValue>/SujFs2CFHYKZ8a/gZkV0XxiR6RlvdmD4J7k2lElxmWluYGORiJl62o7XRTilT0I7mNzHl4lY5if
rtdBaAGjrQ==</DigestValue>
    </Reference>
    <Reference Type="http://www.w3.org/2000/09/xmldsig#Object" URI="#idValidSigLnImg">
      <DigestMethod Algorithm="http://www.w3.org/2001/04/xmlenc#sha512"/>
      <DigestValue>Rewh0pqNrZzb5X+xNcMRygG1Ie3o0MgRM8DP/YRBQeGbcFG/YHbxL8UjVsuqMsXxdAPc1nmxbol0
qN0POD+EgQ==</DigestValue>
    </Reference>
    <Reference Type="http://www.w3.org/2000/09/xmldsig#Object" URI="#idInvalidSigLnImg">
      <DigestMethod Algorithm="http://www.w3.org/2001/04/xmlenc#sha512"/>
      <DigestValue>wD7tckmZGmQPf4uqfnymG1cAYUhOapJ0hR3WF7VZUGNvACRH4bpxd11yfRWFN5ilT5Lq+weoBAIJ
aDGV2ZSBZA==</DigestValue>
    </Reference>
  </SignedInfo>
  <SignatureValue>uUL4hFULTw6Yp4ex9O2RHw0CjNeuIeBUb6aahWSS2FHCBo6TCQl4i9Ch6ak54mvXjQFvwg5v0Ncu
AYUAt1v8IsZGHoWW1NhVGF5hYhQC5ZqwsteA1T28GCbXwcfKqE/wNqMo2lOpSW9QXPu8fFGmXv7c
zee2Uhi6iqf0y8/bKyrSyeSqMCd4E3PKCCiJRofXEzh9H0lyru+sWAddoBJS0GL2U96Ny3OieXiZ
KZOZCeF9KnltaW46RnaKfx2hnc/qWaBpR4TPVHqL2a/L579trUER6wKedjSXfQ0LHDnisuK/2GUs
rn3ndt+Mg8v+gkbwIeaq7bnh/124bqyhp8AelA==</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512"/>
        <DigestValue>brz+IULPPuPn/QURfjvFMjag3ma20hU40ggDiNbZ/DKxZso66SCFROwQqiB84eLG82sBX6KYg2cXVG6vsJha6g==</DigestValue>
      </Reference>
      <Reference URI="/xl/calcChain.xml?ContentType=application/vnd.openxmlformats-officedocument.spreadsheetml.calcChain+xml">
        <DigestMethod Algorithm="http://www.w3.org/2001/04/xmlenc#sha512"/>
        <DigestValue>CtnB1n/SnQzUZ2pbuOAu11T6JvyPuHTtk2Bk3TAVA5fd2RKDcHvcvLSO8BWPx6Emxla/0/V/wMKVrSbEUqjm/A==</DigestValue>
      </Reference>
      <Reference URI="/xl/comments1.xml?ContentType=application/vnd.openxmlformats-officedocument.spreadsheetml.comments+xml">
        <DigestMethod Algorithm="http://www.w3.org/2001/04/xmlenc#sha512"/>
        <DigestValue>Myu2c0hejUIuXlCiXqNvvQxaUGG/ImAi/df0DDXGKq+ka+VjAnPEe7HCIWzINFsPY3aj78UAtO7wrfDSM9Fz6g==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zFR2kBcXFMRsApGQwZBVRA3uonWeDKF1ung42Toyzu6Vmfe9gxG37B1hhfjJ6S0vI+hEaJOg9XH7w9bpYUZmoQ==</DigestValue>
      </Reference>
      <Reference URI="/xl/drawings/vmlDrawing1.vml?ContentType=application/vnd.openxmlformats-officedocument.vmlDrawing">
        <DigestMethod Algorithm="http://www.w3.org/2001/04/xmlenc#sha512"/>
        <DigestValue>buvvLaSyodfVfKbVbMoWKyN6d5Csn7MOtK2N+Q8fAiEl31aYxFNi7YHN+yhgrqQoS6Jwiy+6HCjZuNn5cf6Uow==</DigestValue>
      </Reference>
      <Reference URI="/xl/drawings/vmlDrawing2.vml?ContentType=application/vnd.openxmlformats-officedocument.vmlDrawing">
        <DigestMethod Algorithm="http://www.w3.org/2001/04/xmlenc#sha512"/>
        <DigestValue>t5hkBYWXkytmDg+DeqTYY4KFf0rP0HQSefQT1VwA6BJBCy6+9nUJL8ywQe74UVE6bD5nCxRN9V/XGtIUAwCNKQ==</DigestValue>
      </Reference>
      <Reference URI="/xl/drawings/vmlDrawing3.vml?ContentType=application/vnd.openxmlformats-officedocument.vmlDrawing">
        <DigestMethod Algorithm="http://www.w3.org/2001/04/xmlenc#sha512"/>
        <DigestValue>/JDGq0zPmG3TipmEcagjKYYpaj5QX9ZG4z3ukOCAsyCQ/GBnkYunfUO1E0snQeNvQy5o7YU+aAYstzKkqcFIrw==</DigestValue>
      </Reference>
      <Reference URI="/xl/drawings/vmlDrawing4.vml?ContentType=application/vnd.openxmlformats-officedocument.vmlDrawing">
        <DigestMethod Algorithm="http://www.w3.org/2001/04/xmlenc#sha512"/>
        <DigestValue>KVbMNpWMiUdY3H4mUZCO1qIUslbYrvwj5FAXgkM32HuwCJ921L0FlGEUCrRikysTKCIj4NP3td0BmYvtZvQvnA==</DigestValue>
      </Reference>
      <Reference URI="/xl/drawings/vmlDrawing5.vml?ContentType=application/vnd.openxmlformats-officedocument.vmlDrawing">
        <DigestMethod Algorithm="http://www.w3.org/2001/04/xmlenc#sha512"/>
        <DigestValue>luAJkY/3jU5l5aRXPc5RLR/chUWx+1eDisNxbuZzKcbWxU1QuhxqQSlFS7B7lvEUlUgANl4y9vZLSbo3eHgECw==</DigestValue>
      </Reference>
      <Reference URI="/xl/media/image1.emf?ContentType=image/x-emf">
        <DigestMethod Algorithm="http://www.w3.org/2001/04/xmlenc#sha512"/>
        <DigestValue>M4I1Iu82b1lOJeV5L2NkU+SPjK0tZ3WHe9akl++gTpHWilCBzJesYDTo7huFgeA2lD2N47PiVFvS6GzNMFM7bg==</DigestValue>
      </Reference>
      <Reference URI="/xl/media/image2.emf?ContentType=image/x-emf">
        <DigestMethod Algorithm="http://www.w3.org/2001/04/xmlenc#sha512"/>
        <DigestValue>k5wE2MtlQ2NN4qCyK3ATKlWHVuHEdTtt07W2vr7LnhVw1+uXAtW+H9cA3yb5NyNrzsQaImc9ne67uEPS179QJg==</DigestValue>
      </Reference>
      <Reference URI="/xl/media/image3.emf?ContentType=image/x-emf">
        <DigestMethod Algorithm="http://www.w3.org/2001/04/xmlenc#sha512"/>
        <DigestValue>r6KwrRfP0VW+Ma9GGhpXl9npfD5V3TiCE5oUWYun9ilDe0UIO+9mdiaH74Q3/gGXO7l2eEM+R8i3uVoBrVacKQ==</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bin?ContentType=application/vnd.openxmlformats-officedocument.spreadsheetml.printerSettings">
        <DigestMethod Algorithm="http://www.w3.org/2001/04/xmlenc#sha512"/>
        <DigestValue>mVupWw0b6aFbeJ06/ezrR5cs3xNDRY4lH36TRTu5ZFykFGZUtO/+21Mto73Lil5JHElLazVy7OaAtbDE4awT/g==</DigestValue>
      </Reference>
      <Reference URI="/xl/sharedStrings.xml?ContentType=application/vnd.openxmlformats-officedocument.spreadsheetml.sharedStrings+xml">
        <DigestMethod Algorithm="http://www.w3.org/2001/04/xmlenc#sha512"/>
        <DigestValue>f3IQ98hOPlHyVtGuv/ufD5Ehx2e7SAxJx6DDovTDOeOLhHOw3P+9nLtOqLf1ZkpnyvG/h+UOp06SAdkf/TXn9g==</DigestValue>
      </Reference>
      <Reference URI="/xl/styles.xml?ContentType=application/vnd.openxmlformats-officedocument.spreadsheetml.styles+xml">
        <DigestMethod Algorithm="http://www.w3.org/2001/04/xmlenc#sha512"/>
        <DigestValue>CE7erCn2t0z9mA5v4s/BaRMwgzOtsoh+dC5JtJlXYIo+Zo+T7opE8GVozSyb4hKljDXAvu8mYXN3eZANImVJJw==</DigestValue>
      </Reference>
      <Reference URI="/xl/theme/theme1.xml?ContentType=application/vnd.openxmlformats-officedocument.theme+xml">
        <DigestMethod Algorithm="http://www.w3.org/2001/04/xmlenc#sha512"/>
        <DigestValue>F/w6RWiLBC1laOnNggKYtskGy735Gw5VD4pNuD3wupfQOhj58HTWSaX1G3wDUgx8CrFmqpO7lcyszFn/fr5jWA==</DigestValue>
      </Reference>
      <Reference URI="/xl/workbook.xml?ContentType=application/vnd.openxmlformats-officedocument.spreadsheetml.sheet.main+xml">
        <DigestMethod Algorithm="http://www.w3.org/2001/04/xmlenc#sha512"/>
        <DigestValue>YclSOmCh4fZF2QgcHkbn3phx4cRbOmyhLt3UA+ayjRC+vb04ynPxalaCCF8taTDSGlfQ0jLnusJOdkM5sDRkIQ==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MQ/K0mKhMiV7ZlUAy1evP/VdQCGq2CA0U3QD9JX4EicrE1JgxKs9YOpCU4F4iBwt0OPjIxr3FAvU4pE0Ky7YUw==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5VXqv+QsGlf2prlEnmXZARCUr8SGT6yoaOmSrZwpwXTImEg0KX7xYRrPvEb6KZBdqzXk1cseYz5nKwOGDHbWNQ==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sQhuDEQ3Wn8fd9x4b3Wfr1g5A0jgfcQKXB5nEiZxT3W/UMtYzCFr2dMxI9E1TiEsFn9VElZiatVSr/CveO5gtA==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nI2471c1rlGDtWFoQDUhRUCV54pUFtCrcJE59SBYlk7a8WGmsqfJ+nESWexZXLTQr5rB8hlJRX9GbHOxV8ZTnQ==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7sqK7jZYy+e0hX8QDkIlgnHRBKxaoVr7aBMu0BVGFw1B+RG4Yt7Sj347grxntUJFPS4R8JTSIHtCnvUdopq5EA==</DigestValue>
      </Reference>
      <Reference URI="/xl/worksheets/sheet1.xml?ContentType=application/vnd.openxmlformats-officedocument.spreadsheetml.worksheet+xml">
        <DigestMethod Algorithm="http://www.w3.org/2001/04/xmlenc#sha512"/>
        <DigestValue>aInS++OC+lpgrBbzl8o+B9QVPL/W+mwf/Lv9ERH8X/P0Dooiu6uqZnmVLFKZV6auKOCPGrbKdCvsh3/E6DZ20A==</DigestValue>
      </Reference>
      <Reference URI="/xl/worksheets/sheet10.xml?ContentType=application/vnd.openxmlformats-officedocument.spreadsheetml.worksheet+xml">
        <DigestMethod Algorithm="http://www.w3.org/2001/04/xmlenc#sha512"/>
        <DigestValue>o3aO/FkDWBcZ3shuYLAW6YLcyf35UV+bUsbKKf1pkxZA9mDmFtl4PdWwUepG3CwQxW2DzzsaYTEeheAraRa4UA==</DigestValue>
      </Reference>
      <Reference URI="/xl/worksheets/sheet11.xml?ContentType=application/vnd.openxmlformats-officedocument.spreadsheetml.worksheet+xml">
        <DigestMethod Algorithm="http://www.w3.org/2001/04/xmlenc#sha512"/>
        <DigestValue>dyx4P51/TMM2SxessvpIJkf8UmZhWiZznxRwuSFmkQoSwWvWyRjrwTmReB7hFmQ268ws3qOvGxYw12mX+Xq9/w==</DigestValue>
      </Reference>
      <Reference URI="/xl/worksheets/sheet12.xml?ContentType=application/vnd.openxmlformats-officedocument.spreadsheetml.worksheet+xml">
        <DigestMethod Algorithm="http://www.w3.org/2001/04/xmlenc#sha512"/>
        <DigestValue>C52p80VWr+jYNINoDXKbR3w0ghEeQYu10cv0ThXCQl+wFYxkaSADq5/+1bYIClT1+DWjXXFrrPHF5dxqrPMkMQ==</DigestValue>
      </Reference>
      <Reference URI="/xl/worksheets/sheet2.xml?ContentType=application/vnd.openxmlformats-officedocument.spreadsheetml.worksheet+xml">
        <DigestMethod Algorithm="http://www.w3.org/2001/04/xmlenc#sha512"/>
        <DigestValue>HHySgKent/u9A1SH81Q2oDv1HlAcQyuwjz66GyOvDmfh47VUzjkjX5H2ASEDH4UHbS1YFdRhnZeszIw+Fcah1g==</DigestValue>
      </Reference>
      <Reference URI="/xl/worksheets/sheet3.xml?ContentType=application/vnd.openxmlformats-officedocument.spreadsheetml.worksheet+xml">
        <DigestMethod Algorithm="http://www.w3.org/2001/04/xmlenc#sha512"/>
        <DigestValue>wwBtmyy87qATsbIA/cIdRUvuRGPAp+sCZZIWJkhhrfv+3Ruj3gPJDFH8mMsG3i9bjTZjdI3uv3VJFTZR8FseuQ==</DigestValue>
      </Reference>
      <Reference URI="/xl/worksheets/sheet4.xml?ContentType=application/vnd.openxmlformats-officedocument.spreadsheetml.worksheet+xml">
        <DigestMethod Algorithm="http://www.w3.org/2001/04/xmlenc#sha512"/>
        <DigestValue>MjcNYjAKrlq5yZEvNdBK5A/ONRQ/m+GwTrpq2W4Gfp+C3/kl5ytHiHwlsG7RtsybkAJkib9+mb7BJgkBOPLMNg==</DigestValue>
      </Reference>
      <Reference URI="/xl/worksheets/sheet5.xml?ContentType=application/vnd.openxmlformats-officedocument.spreadsheetml.worksheet+xml">
        <DigestMethod Algorithm="http://www.w3.org/2001/04/xmlenc#sha512"/>
        <DigestValue>Z22SQGIlwbfFA2TneNUx7F6QPg0QmdWYPOJXixF0kjGiDT2i7JNka0sKIC8HiFn2aG3aJVNX9ODpQqedkulCFg==</DigestValue>
      </Reference>
      <Reference URI="/xl/worksheets/sheet6.xml?ContentType=application/vnd.openxmlformats-officedocument.spreadsheetml.worksheet+xml">
        <DigestMethod Algorithm="http://www.w3.org/2001/04/xmlenc#sha512"/>
        <DigestValue>8yq7G2I6/KGCDb+U+sNL4oKjvvARyv3YX5eK//lLECez/hXtEwthN5fCSteSwRI0ZOuQZ5JHUoc8v6avi9yKWw==</DigestValue>
      </Reference>
      <Reference URI="/xl/worksheets/sheet7.xml?ContentType=application/vnd.openxmlformats-officedocument.spreadsheetml.worksheet+xml">
        <DigestMethod Algorithm="http://www.w3.org/2001/04/xmlenc#sha512"/>
        <DigestValue>YFPJm+KwGgKk9CDBEG9dMm4HG32DKmUCdkZwa3hynOUQwUEYO6r+dbgCbETbPM2eoUt158Y0GbDrFb3/KDzt8Q==</DigestValue>
      </Reference>
      <Reference URI="/xl/worksheets/sheet8.xml?ContentType=application/vnd.openxmlformats-officedocument.spreadsheetml.worksheet+xml">
        <DigestMethod Algorithm="http://www.w3.org/2001/04/xmlenc#sha512"/>
        <DigestValue>VJ4CIl0/i6JcmiuovW7hLLapJyvLZ+kGchJiTfVN+nCLo4vKWZuRZRzwju9FNxquSYPnNwix1V2AYu+2Ijm20A==</DigestValue>
      </Reference>
      <Reference URI="/xl/worksheets/sheet9.xml?ContentType=application/vnd.openxmlformats-officedocument.spreadsheetml.worksheet+xml">
        <DigestMethod Algorithm="http://www.w3.org/2001/04/xmlenc#sha512"/>
        <DigestValue>eltn39sCBH9tIhxAkpXFG0Kyq1ggOwV1+61neVqqmdlF1wsGKMQ8RWSFURmLO/6VAKtL/rdoAcoqeocDIU3PWg==</DigestValue>
      </Reference>
    </Manifest>
    <SignatureProperties>
      <SignatureProperty Id="idSignatureTime" Target="#idPackageSignature">
        <mdssi:SignatureTime xmlns:mdssi="http://schemas.openxmlformats.org/package/2006/digital-signature">
          <mdssi:Format>YYYY-MM-DDThh:mm:ssTZD</mdssi:Format>
          <mdssi:Value>2025-11-11T13:11:58Z</mdssi:Value>
        </mdssi:SignatureTime>
      </SignatureProperty>
    </SignatureProperties>
  </Object>
  <Object Id="idOfficeObject">
    <SignatureProperties>
      <SignatureProperty Id="idOfficeV1Details" Target="#idPackageSignature">
        <SignatureInfoV1 xmlns="http://schemas.microsoft.com/office/2006/digsig">
          <SetupID>{42D6C76B-7A16-4E92-A9DA-3DDF367506FB}</SetupID>
          <SignatureText>Fatima Ozorio</SignatureText>
          <SignatureImage/>
          <SignatureComments/>
          <WindowsVersion>10.0</WindowsVersion>
          <OfficeVersion>16.0.19328/27</OfficeVersion>
          <ApplicationVersion>16.0.19328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2025-11-11T13:11:58Z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Y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QAxAC8AMQAxAC8AMgAwADIANQAHAAAABwAAAAUAAAAHAAAABwAAAAUAAAAHAAAABwAAAAcAAAAHAAAASwAAAEAAAAAwAAAABQAAACAAAAABAAAAAQAAABAAAAAAAAAAAAAAAEABAACgAAAAAAAAAAAAAABA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tAAAAVgAAADAAAAA7AAAAf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CuAAAAVwAAACUAAAAMAAAABAAAAFQAAACcAAAAMQAAADsAAACsAAAAVgAAAAEAAABVVY9BJrSPQTEAAAA7AAAADQAAAEwAAAAAAAAAAAAAAAAAAAD//////////2gAAABGAGEAdABpAG0AYQAgAE8AegBvAHIAaQBvAAAACgAAAAoAAAAHAAAABQAAABEAAAAKAAAABQAAAA8AAAAJAAAADAAAAAcAAAAFAAAADA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fAAAAA8AAAB2AAAARQAAAIYAAAABAAAAVVWPQSa0j0EPAAAAdgAAAAgAAABMAAAAAAAAAAAAAAAAAAAA//////////9cAAAAQwBvAG4AdABhAGQAbwByAAgAAAAIAAAABwAAAAQAAAAHAAAACAAAAAgAAAAFAAAASwAAAEAAAAAwAAAABQAAACAAAAABAAAAAQAAABAAAAAAAAAAAAAAAEABAACgAAAAAAAAAAAAAABAAQAAoAAAACUAAAAMAAAAAgAAACcAAAAYAAAABQAAAAAAAAD///8AAAAAACUAAAAMAAAABQAAAEwAAABkAAAADgAAAIsAAAAwAQAAmwAAAA4AAACLAAAAIwEAABEAAAAhAPAAAAAAAAAAAAAAAIA/AAAAAAAAAAAAAIA/AAAAAAAAAAAAAAAAAAAAAAAAAAAAAAAAAAAAAAAAAAAlAAAADAAAAAAAAIAoAAAADAAAAAUAAAAlAAAADAAAAAEAAAAYAAAADAAAAAAAAAASAAAADAAAAAEAAAAWAAAADAAAAAAAAABUAAAASAEAAA8AAACLAAAALwEAAJsAAAABAAAAVVWPQSa0j0EPAAAAiwAAACoAAABMAAAABAAAAA4AAACLAAAAMQEAAJwAAACgAAAARgBpAHIAbQBhAGQAbwAgAHAAbwByADoAIABGAEEAVABJAE0AQQAgAFIAQQBRAFUARQBMACAAIABPAFoATwBSAEkATwAgAEMAQQBDAEUAUgBFAFMABgAAAAMAAAAFAAAACwAAAAcAAAAIAAAACAAAAAQAAAAIAAAACAAAAAUAAAADAAAABAAAAAYAAAAIAAAABwAAAAMAAAAMAAAACAAAAAQAAAAIAAAACAAAAAoAAAAJAAAABwAAAAYAAAAEAAAABAAAAAoAAAAHAAAACgAAAAgAAAADAAAACgAAAAQAAAAIAAAACAAAAAgAAAAHAAAACAAAAAcAAAAHAAAAFgAAAAwAAAAAAAAAJQAAAAwAAAACAAAADgAAABQAAAAAAAAAEAAAABQ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7YNY07hsi8LcU8tXUuPSCIKq2aBSKTW3nFS+EidbFG1C3H5VEFUjYE+TB8pHhJwVVcq477oodmqR
nvxBooi7Ow==</DigestValue>
    </Reference>
    <Reference Type="http://www.w3.org/2000/09/xmldsig#Object" URI="#idOfficeObject">
      <DigestMethod Algorithm="http://www.w3.org/2001/04/xmlenc#sha512"/>
      <DigestValue>c88Fo1p/sQN70DLsaKOb+VK2U2SZO/+F941osE34e7HI1NhQtJ+9D1VDVRSf3nyAEK9TuDwPbl96
CDtB8RolCg==</DigestValue>
    </Reference>
    <Reference Type="http://uri.etsi.org/01903#SignedProperties" URI="#idSignedProperties">
      <Transforms>
        <Transform Algorithm="http://www.w3.org/TR/2001/REC-xml-c14n-20010315"/>
      </Transforms>
      <DigestMethod Algorithm="http://www.w3.org/2001/04/xmlenc#sha512"/>
      <DigestValue>8TNyxWzZMKYRgD7O+fUnzSkxBLHk3Br74yfY/XhPS9djDCV7y8E9zuny2Hef9wFr8ExJPFPV6IIu
cfV8tn0FKw==</DigestValue>
    </Reference>
    <Reference Type="http://www.w3.org/2000/09/xmldsig#Object" URI="#idValidSigLnImg">
      <DigestMethod Algorithm="http://www.w3.org/2001/04/xmlenc#sha512"/>
      <DigestValue>Rewh0pqNrZzb5X+xNcMRygG1Ie3o0MgRM8DP/YRBQeGbcFG/YHbxL8UjVsuqMsXxdAPc1nmxbol0
qN0POD+EgQ==</DigestValue>
    </Reference>
    <Reference Type="http://www.w3.org/2000/09/xmldsig#Object" URI="#idInvalidSigLnImg">
      <DigestMethod Algorithm="http://www.w3.org/2001/04/xmlenc#sha512"/>
      <DigestValue>ReFAkPfFXNkWq0wb3gsnRusLgvmMegkuV133v8FWpxdNrrzUP3fxugcvAFYWF8QYMieNlJ4EwPJO
02CDW62+cw==</DigestValue>
    </Reference>
  </SignedInfo>
  <SignatureValue>jOER26MNjHDi6otckC3hkXipUufvfN5nReB4G7uZRw5smgfEGupMBbxlJfl8LS49GpI0PKZEXYkm
p+fS5KFynX7Fzc9P0OsmF0MCqCPePxRm8B7XktCDKlIKxmSNRa0NLzChys3xqbajC727vCvsjoVR
PS9o92ZAoz1sZvqMF7j+maR/AQBV0jYwKInedTb3tI89kP2wE3uLqVRi/mPJZbyHgNn1ZTtBEHlZ
FXBPKlT+5j428Z/ipQeDgOqqPRKGdmR45d8xjHZMG+6GakhToywARbbjjFEkFK+uTM2MYIsxqJgf
KT5XKgPRTTPJ+v3vCYB1k58hZEVAJq/G+q2f5g==</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512"/>
        <DigestValue>brz+IULPPuPn/QURfjvFMjag3ma20hU40ggDiNbZ/DKxZso66SCFROwQqiB84eLG82sBX6KYg2cXVG6vsJha6g==</DigestValue>
      </Reference>
      <Reference URI="/xl/calcChain.xml?ContentType=application/vnd.openxmlformats-officedocument.spreadsheetml.calcChain+xml">
        <DigestMethod Algorithm="http://www.w3.org/2001/04/xmlenc#sha512"/>
        <DigestValue>CtnB1n/SnQzUZ2pbuOAu11T6JvyPuHTtk2Bk3TAVA5fd2RKDcHvcvLSO8BWPx6Emxla/0/V/wMKVrSbEUqjm/A==</DigestValue>
      </Reference>
      <Reference URI="/xl/comments1.xml?ContentType=application/vnd.openxmlformats-officedocument.spreadsheetml.comments+xml">
        <DigestMethod Algorithm="http://www.w3.org/2001/04/xmlenc#sha512"/>
        <DigestValue>Myu2c0hejUIuXlCiXqNvvQxaUGG/ImAi/df0DDXGKq+ka+VjAnPEe7HCIWzINFsPY3aj78UAtO7wrfDSM9Fz6g==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zFR2kBcXFMRsApGQwZBVRA3uonWeDKF1ung42Toyzu6Vmfe9gxG37B1hhfjJ6S0vI+hEaJOg9XH7w9bpYUZmoQ==</DigestValue>
      </Reference>
      <Reference URI="/xl/drawings/vmlDrawing1.vml?ContentType=application/vnd.openxmlformats-officedocument.vmlDrawing">
        <DigestMethod Algorithm="http://www.w3.org/2001/04/xmlenc#sha512"/>
        <DigestValue>buvvLaSyodfVfKbVbMoWKyN6d5Csn7MOtK2N+Q8fAiEl31aYxFNi7YHN+yhgrqQoS6Jwiy+6HCjZuNn5cf6Uow==</DigestValue>
      </Reference>
      <Reference URI="/xl/drawings/vmlDrawing2.vml?ContentType=application/vnd.openxmlformats-officedocument.vmlDrawing">
        <DigestMethod Algorithm="http://www.w3.org/2001/04/xmlenc#sha512"/>
        <DigestValue>t5hkBYWXkytmDg+DeqTYY4KFf0rP0HQSefQT1VwA6BJBCy6+9nUJL8ywQe74UVE6bD5nCxRN9V/XGtIUAwCNKQ==</DigestValue>
      </Reference>
      <Reference URI="/xl/drawings/vmlDrawing3.vml?ContentType=application/vnd.openxmlformats-officedocument.vmlDrawing">
        <DigestMethod Algorithm="http://www.w3.org/2001/04/xmlenc#sha512"/>
        <DigestValue>/JDGq0zPmG3TipmEcagjKYYpaj5QX9ZG4z3ukOCAsyCQ/GBnkYunfUO1E0snQeNvQy5o7YU+aAYstzKkqcFIrw==</DigestValue>
      </Reference>
      <Reference URI="/xl/drawings/vmlDrawing4.vml?ContentType=application/vnd.openxmlformats-officedocument.vmlDrawing">
        <DigestMethod Algorithm="http://www.w3.org/2001/04/xmlenc#sha512"/>
        <DigestValue>KVbMNpWMiUdY3H4mUZCO1qIUslbYrvwj5FAXgkM32HuwCJ921L0FlGEUCrRikysTKCIj4NP3td0BmYvtZvQvnA==</DigestValue>
      </Reference>
      <Reference URI="/xl/drawings/vmlDrawing5.vml?ContentType=application/vnd.openxmlformats-officedocument.vmlDrawing">
        <DigestMethod Algorithm="http://www.w3.org/2001/04/xmlenc#sha512"/>
        <DigestValue>luAJkY/3jU5l5aRXPc5RLR/chUWx+1eDisNxbuZzKcbWxU1QuhxqQSlFS7B7lvEUlUgANl4y9vZLSbo3eHgECw==</DigestValue>
      </Reference>
      <Reference URI="/xl/media/image1.emf?ContentType=image/x-emf">
        <DigestMethod Algorithm="http://www.w3.org/2001/04/xmlenc#sha512"/>
        <DigestValue>M4I1Iu82b1lOJeV5L2NkU+SPjK0tZ3WHe9akl++gTpHWilCBzJesYDTo7huFgeA2lD2N47PiVFvS6GzNMFM7bg==</DigestValue>
      </Reference>
      <Reference URI="/xl/media/image2.emf?ContentType=image/x-emf">
        <DigestMethod Algorithm="http://www.w3.org/2001/04/xmlenc#sha512"/>
        <DigestValue>k5wE2MtlQ2NN4qCyK3ATKlWHVuHEdTtt07W2vr7LnhVw1+uXAtW+H9cA3yb5NyNrzsQaImc9ne67uEPS179QJg==</DigestValue>
      </Reference>
      <Reference URI="/xl/media/image3.emf?ContentType=image/x-emf">
        <DigestMethod Algorithm="http://www.w3.org/2001/04/xmlenc#sha512"/>
        <DigestValue>r6KwrRfP0VW+Ma9GGhpXl9npfD5V3TiCE5oUWYun9ilDe0UIO+9mdiaH74Q3/gGXO7l2eEM+R8i3uVoBrVacKQ==</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bin?ContentType=application/vnd.openxmlformats-officedocument.spreadsheetml.printerSettings">
        <DigestMethod Algorithm="http://www.w3.org/2001/04/xmlenc#sha512"/>
        <DigestValue>mVupWw0b6aFbeJ06/ezrR5cs3xNDRY4lH36TRTu5ZFykFGZUtO/+21Mto73Lil5JHElLazVy7OaAtbDE4awT/g==</DigestValue>
      </Reference>
      <Reference URI="/xl/sharedStrings.xml?ContentType=application/vnd.openxmlformats-officedocument.spreadsheetml.sharedStrings+xml">
        <DigestMethod Algorithm="http://www.w3.org/2001/04/xmlenc#sha512"/>
        <DigestValue>f3IQ98hOPlHyVtGuv/ufD5Ehx2e7SAxJx6DDovTDOeOLhHOw3P+9nLtOqLf1ZkpnyvG/h+UOp06SAdkf/TXn9g==</DigestValue>
      </Reference>
      <Reference URI="/xl/styles.xml?ContentType=application/vnd.openxmlformats-officedocument.spreadsheetml.styles+xml">
        <DigestMethod Algorithm="http://www.w3.org/2001/04/xmlenc#sha512"/>
        <DigestValue>CE7erCn2t0z9mA5v4s/BaRMwgzOtsoh+dC5JtJlXYIo+Zo+T7opE8GVozSyb4hKljDXAvu8mYXN3eZANImVJJw==</DigestValue>
      </Reference>
      <Reference URI="/xl/theme/theme1.xml?ContentType=application/vnd.openxmlformats-officedocument.theme+xml">
        <DigestMethod Algorithm="http://www.w3.org/2001/04/xmlenc#sha512"/>
        <DigestValue>F/w6RWiLBC1laOnNggKYtskGy735Gw5VD4pNuD3wupfQOhj58HTWSaX1G3wDUgx8CrFmqpO7lcyszFn/fr5jWA==</DigestValue>
      </Reference>
      <Reference URI="/xl/workbook.xml?ContentType=application/vnd.openxmlformats-officedocument.spreadsheetml.sheet.main+xml">
        <DigestMethod Algorithm="http://www.w3.org/2001/04/xmlenc#sha512"/>
        <DigestValue>YclSOmCh4fZF2QgcHkbn3phx4cRbOmyhLt3UA+ayjRC+vb04ynPxalaCCF8taTDSGlfQ0jLnusJOdkM5sDRkIQ==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MQ/K0mKhMiV7ZlUAy1evP/VdQCGq2CA0U3QD9JX4EicrE1JgxKs9YOpCU4F4iBwt0OPjIxr3FAvU4pE0Ky7YUw==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5VXqv+QsGlf2prlEnmXZARCUr8SGT6yoaOmSrZwpwXTImEg0KX7xYRrPvEb6KZBdqzXk1cseYz5nKwOGDHbWNQ==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sQhuDEQ3Wn8fd9x4b3Wfr1g5A0jgfcQKXB5nEiZxT3W/UMtYzCFr2dMxI9E1TiEsFn9VElZiatVSr/CveO5gtA==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nI2471c1rlGDtWFoQDUhRUCV54pUFtCrcJE59SBYlk7a8WGmsqfJ+nESWexZXLTQr5rB8hlJRX9GbHOxV8ZTnQ==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7sqK7jZYy+e0hX8QDkIlgnHRBKxaoVr7aBMu0BVGFw1B+RG4Yt7Sj347grxntUJFPS4R8JTSIHtCnvUdopq5EA==</DigestValue>
      </Reference>
      <Reference URI="/xl/worksheets/sheet1.xml?ContentType=application/vnd.openxmlformats-officedocument.spreadsheetml.worksheet+xml">
        <DigestMethod Algorithm="http://www.w3.org/2001/04/xmlenc#sha512"/>
        <DigestValue>aInS++OC+lpgrBbzl8o+B9QVPL/W+mwf/Lv9ERH8X/P0Dooiu6uqZnmVLFKZV6auKOCPGrbKdCvsh3/E6DZ20A==</DigestValue>
      </Reference>
      <Reference URI="/xl/worksheets/sheet10.xml?ContentType=application/vnd.openxmlformats-officedocument.spreadsheetml.worksheet+xml">
        <DigestMethod Algorithm="http://www.w3.org/2001/04/xmlenc#sha512"/>
        <DigestValue>o3aO/FkDWBcZ3shuYLAW6YLcyf35UV+bUsbKKf1pkxZA9mDmFtl4PdWwUepG3CwQxW2DzzsaYTEeheAraRa4UA==</DigestValue>
      </Reference>
      <Reference URI="/xl/worksheets/sheet11.xml?ContentType=application/vnd.openxmlformats-officedocument.spreadsheetml.worksheet+xml">
        <DigestMethod Algorithm="http://www.w3.org/2001/04/xmlenc#sha512"/>
        <DigestValue>dyx4P51/TMM2SxessvpIJkf8UmZhWiZznxRwuSFmkQoSwWvWyRjrwTmReB7hFmQ268ws3qOvGxYw12mX+Xq9/w==</DigestValue>
      </Reference>
      <Reference URI="/xl/worksheets/sheet12.xml?ContentType=application/vnd.openxmlformats-officedocument.spreadsheetml.worksheet+xml">
        <DigestMethod Algorithm="http://www.w3.org/2001/04/xmlenc#sha512"/>
        <DigestValue>C52p80VWr+jYNINoDXKbR3w0ghEeQYu10cv0ThXCQl+wFYxkaSADq5/+1bYIClT1+DWjXXFrrPHF5dxqrPMkMQ==</DigestValue>
      </Reference>
      <Reference URI="/xl/worksheets/sheet2.xml?ContentType=application/vnd.openxmlformats-officedocument.spreadsheetml.worksheet+xml">
        <DigestMethod Algorithm="http://www.w3.org/2001/04/xmlenc#sha512"/>
        <DigestValue>HHySgKent/u9A1SH81Q2oDv1HlAcQyuwjz66GyOvDmfh47VUzjkjX5H2ASEDH4UHbS1YFdRhnZeszIw+Fcah1g==</DigestValue>
      </Reference>
      <Reference URI="/xl/worksheets/sheet3.xml?ContentType=application/vnd.openxmlformats-officedocument.spreadsheetml.worksheet+xml">
        <DigestMethod Algorithm="http://www.w3.org/2001/04/xmlenc#sha512"/>
        <DigestValue>wwBtmyy87qATsbIA/cIdRUvuRGPAp+sCZZIWJkhhrfv+3Ruj3gPJDFH8mMsG3i9bjTZjdI3uv3VJFTZR8FseuQ==</DigestValue>
      </Reference>
      <Reference URI="/xl/worksheets/sheet4.xml?ContentType=application/vnd.openxmlformats-officedocument.spreadsheetml.worksheet+xml">
        <DigestMethod Algorithm="http://www.w3.org/2001/04/xmlenc#sha512"/>
        <DigestValue>MjcNYjAKrlq5yZEvNdBK5A/ONRQ/m+GwTrpq2W4Gfp+C3/kl5ytHiHwlsG7RtsybkAJkib9+mb7BJgkBOPLMNg==</DigestValue>
      </Reference>
      <Reference URI="/xl/worksheets/sheet5.xml?ContentType=application/vnd.openxmlformats-officedocument.spreadsheetml.worksheet+xml">
        <DigestMethod Algorithm="http://www.w3.org/2001/04/xmlenc#sha512"/>
        <DigestValue>Z22SQGIlwbfFA2TneNUx7F6QPg0QmdWYPOJXixF0kjGiDT2i7JNka0sKIC8HiFn2aG3aJVNX9ODpQqedkulCFg==</DigestValue>
      </Reference>
      <Reference URI="/xl/worksheets/sheet6.xml?ContentType=application/vnd.openxmlformats-officedocument.spreadsheetml.worksheet+xml">
        <DigestMethod Algorithm="http://www.w3.org/2001/04/xmlenc#sha512"/>
        <DigestValue>8yq7G2I6/KGCDb+U+sNL4oKjvvARyv3YX5eK//lLECez/hXtEwthN5fCSteSwRI0ZOuQZ5JHUoc8v6avi9yKWw==</DigestValue>
      </Reference>
      <Reference URI="/xl/worksheets/sheet7.xml?ContentType=application/vnd.openxmlformats-officedocument.spreadsheetml.worksheet+xml">
        <DigestMethod Algorithm="http://www.w3.org/2001/04/xmlenc#sha512"/>
        <DigestValue>YFPJm+KwGgKk9CDBEG9dMm4HG32DKmUCdkZwa3hynOUQwUEYO6r+dbgCbETbPM2eoUt158Y0GbDrFb3/KDzt8Q==</DigestValue>
      </Reference>
      <Reference URI="/xl/worksheets/sheet8.xml?ContentType=application/vnd.openxmlformats-officedocument.spreadsheetml.worksheet+xml">
        <DigestMethod Algorithm="http://www.w3.org/2001/04/xmlenc#sha512"/>
        <DigestValue>VJ4CIl0/i6JcmiuovW7hLLapJyvLZ+kGchJiTfVN+nCLo4vKWZuRZRzwju9FNxquSYPnNwix1V2AYu+2Ijm20A==</DigestValue>
      </Reference>
      <Reference URI="/xl/worksheets/sheet9.xml?ContentType=application/vnd.openxmlformats-officedocument.spreadsheetml.worksheet+xml">
        <DigestMethod Algorithm="http://www.w3.org/2001/04/xmlenc#sha512"/>
        <DigestValue>eltn39sCBH9tIhxAkpXFG0Kyq1ggOwV1+61neVqqmdlF1wsGKMQ8RWSFURmLO/6VAKtL/rdoAcoqeocDIU3PWg==</DigestValue>
      </Reference>
    </Manifest>
    <SignatureProperties>
      <SignatureProperty Id="idSignatureTime" Target="#idPackageSignature">
        <mdssi:SignatureTime xmlns:mdssi="http://schemas.openxmlformats.org/package/2006/digital-signature">
          <mdssi:Format>YYYY-MM-DDThh:mm:ssTZD</mdssi:Format>
          <mdssi:Value>2025-11-11T13:12:16Z</mdssi:Value>
        </mdssi:SignatureTime>
      </SignatureProperty>
    </SignatureProperties>
  </Object>
  <Object Id="idOfficeObject">
    <SignatureProperties>
      <SignatureProperty Id="idOfficeV1Details" Target="#idPackageSignature">
        <SignatureInfoV1 xmlns="http://schemas.microsoft.com/office/2006/digsig">
          <SetupID>{E71A9B35-2BA4-4909-80D0-2D2BE80C7049}</SetupID>
          <SignatureText>Fatima Ozorio</SignatureText>
          <SignatureImage/>
          <SignatureComments/>
          <WindowsVersion>10.0</WindowsVersion>
          <OfficeVersion>16.0.19328/27</OfficeVersion>
          <ApplicationVersion>16.0.19328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2025-11-11T13:12:16Z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Y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QAxAC8AMQAxAC8AMgAwADIANQAHAAAABwAAAAUAAAAHAAAABwAAAAUAAAAHAAAABwAAAAcAAAAHAAAASwAAAEAAAAAwAAAABQAAACAAAAABAAAAAQAAABAAAAAAAAAAAAAAAEABAACgAAAAAAAAAAAAAABA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tAAAAVgAAADAAAAA7AAAAf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CuAAAAVwAAACUAAAAMAAAABAAAAFQAAACcAAAAMQAAADsAAACsAAAAVgAAAAEAAABVVY9BJrSPQTEAAAA7AAAADQAAAEwAAAAAAAAAAAAAAAAAAAD//////////2gAAABGAGEAdABpAG0AYQAgAE8AegBvAHIAaQBvAAAACgAAAAoAAAAHAAAABQAAABEAAAAKAAAABQAAAA8AAAAJAAAADAAAAAcAAAAFAAAADA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fAAAAA8AAAB2AAAARQAAAIYAAAABAAAAVVWPQSa0j0EPAAAAdgAAAAgAAABMAAAAAAAAAAAAAAAAAAAA//////////9cAAAAQwBvAG4AdABhAGQAbwByAAgAAAAIAAAABwAAAAQAAAAHAAAACAAAAAgAAAAFAAAASwAAAEAAAAAwAAAABQAAACAAAAABAAAAAQAAABAAAAAAAAAAAAAAAEABAACgAAAAAAAAAAAAAABAAQAAoAAAACUAAAAMAAAAAgAAACcAAAAYAAAABQAAAAAAAAD///8AAAAAACUAAAAMAAAABQAAAEwAAABkAAAADgAAAIsAAAAwAQAAmwAAAA4AAACLAAAAIwEAABEAAAAhAPAAAAAAAAAAAAAAAIA/AAAAAAAAAAAAAIA/AAAAAAAAAAAAAAAAAAAAAAAAAAAAAAAAAAAAAAAAAAAlAAAADAAAAAAAAIAoAAAADAAAAAUAAAAlAAAADAAAAAEAAAAYAAAADAAAAAAAAAASAAAADAAAAAEAAAAWAAAADAAAAAAAAABUAAAASAEAAA8AAACLAAAALwEAAJsAAAABAAAAVVWPQSa0j0EPAAAAiwAAACoAAABMAAAABAAAAA4AAACLAAAAMQEAAJwAAACgAAAARgBpAHIAbQBhAGQAbwAgAHAAbwByADoAIABGAEEAVABJAE0AQQAgAFIAQQBRAFUARQBMACAAIABPAFoATwBSAEkATwAgAEMAQQBDAEUAUgBFAFMABgAAAAMAAAAFAAAACwAAAAcAAAAIAAAACAAAAAQAAAAIAAAACAAAAAUAAAADAAAABAAAAAYAAAAIAAAABwAAAAMAAAAMAAAACAAAAAQAAAAIAAAACAAAAAoAAAAJAAAABwAAAAYAAAAEAAAABAAAAAoAAAAHAAAACgAAAAgAAAADAAAACgAAAAQAAAAIAAAACAAAAAgAAAAHAAAACAAAAAcAAAAHAAAAFgAAAAwAAAAAAAAAJQAAAAwAAAACAAAADgAAABQAAAAAAAAAEAAAABQ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MQ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MD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wM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5.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xIqenYgT7OCa1vACHpVfnMT3QTn8wsPx/ZFnLz7q9BYUPqwsBI5eq0mNtnwC/OLRlzXXUzVAO1HG
7FMGE8ETrg==</DigestValue>
    </Reference>
    <Reference Type="http://www.w3.org/2000/09/xmldsig#Object" URI="#idOfficeObject">
      <DigestMethod Algorithm="http://www.w3.org/2001/04/xmlenc#sha512"/>
      <DigestValue>QEeuFiW6wxoszuEePGZRDOwQTJMJhoZ8W2S0afRtifmpbRjxOW/vQdur0gRLu4aqSvJWil7HYG97
BbxuI5o86A==</DigestValue>
    </Reference>
    <Reference Type="http://uri.etsi.org/01903#SignedProperties" URI="#idSignedProperties">
      <Transforms>
        <Transform Algorithm="http://www.w3.org/TR/2001/REC-xml-c14n-20010315"/>
      </Transforms>
      <DigestMethod Algorithm="http://www.w3.org/2001/04/xmlenc#sha512"/>
      <DigestValue>9UB4DF93h6ENbL9DXECG7fszkDj4iSDc+B4C1GB4v2Y6v/K4ne3I+fI7A5eAoDX2/t8a5xPTHJXH
byozX1XZDw==</DigestValue>
    </Reference>
    <Reference Type="http://www.w3.org/2000/09/xmldsig#Object" URI="#idValidSigLnImg">
      <DigestMethod Algorithm="http://www.w3.org/2001/04/xmlenc#sha512"/>
      <DigestValue>ZlknphtpGKokCJGtcFA6zMP8P3JEG4jicz1KWLD3LCwLCzmyYtdHXYcWaRuNFtpKsg5wFxCoU3+D
jlM0HGuxtw==</DigestValue>
    </Reference>
    <Reference Type="http://www.w3.org/2000/09/xmldsig#Object" URI="#idInvalidSigLnImg">
      <DigestMethod Algorithm="http://www.w3.org/2001/04/xmlenc#sha512"/>
      <DigestValue>zA2zucqD5zVG5SCtxABeuQYE8Mrnjni8dCkUlXq8CBgRAqdgIoFPojO58dKbcFawxdRTFp71YSCU
aEWkXBAIKw==</DigestValue>
    </Reference>
  </SignedInfo>
  <SignatureValue>Ggh1/X/Su5XORVRLDVcs9paB6lv1oWTDhByWTIlHFTDAQAnaAYLmDQxNsnExvqucHAHpB5n9waWI
QWg0NvxsqfKNl4XyiT66fHTMo6QYNA/Sxz6E8tN93f5iYbXuRZLTinZMCJ1mblT3tlAbdUzSvu6G
u2AbQc5XCBaIFKPjSfA3VUCd2idFBOZiJ71btF1/P4CScD9n/dNRnjwoy5WuOU37/1QcREltU3cM
4ejbYzhI4Xcyddm+wl/yR7VZ2UK/LCAyB+mL7oSAOX4UiNBbm2cr1DDwK6TOLZbVmtqoZ9ufRQM1
3lVgBHZmscITnqh+5bd8TqcDUngjn3JCbXmW1Q==</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512"/>
        <DigestValue>brz+IULPPuPn/QURfjvFMjag3ma20hU40ggDiNbZ/DKxZso66SCFROwQqiB84eLG82sBX6KYg2cXVG6vsJha6g==</DigestValue>
      </Reference>
      <Reference URI="/xl/calcChain.xml?ContentType=application/vnd.openxmlformats-officedocument.spreadsheetml.calcChain+xml">
        <DigestMethod Algorithm="http://www.w3.org/2001/04/xmlenc#sha512"/>
        <DigestValue>CtnB1n/SnQzUZ2pbuOAu11T6JvyPuHTtk2Bk3TAVA5fd2RKDcHvcvLSO8BWPx6Emxla/0/V/wMKVrSbEUqjm/A==</DigestValue>
      </Reference>
      <Reference URI="/xl/comments1.xml?ContentType=application/vnd.openxmlformats-officedocument.spreadsheetml.comments+xml">
        <DigestMethod Algorithm="http://www.w3.org/2001/04/xmlenc#sha512"/>
        <DigestValue>Myu2c0hejUIuXlCiXqNvvQxaUGG/ImAi/df0DDXGKq+ka+VjAnPEe7HCIWzINFsPY3aj78UAtO7wrfDSM9Fz6g==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zFR2kBcXFMRsApGQwZBVRA3uonWeDKF1ung42Toyzu6Vmfe9gxG37B1hhfjJ6S0vI+hEaJOg9XH7w9bpYUZmoQ==</DigestValue>
      </Reference>
      <Reference URI="/xl/drawings/vmlDrawing1.vml?ContentType=application/vnd.openxmlformats-officedocument.vmlDrawing">
        <DigestMethod Algorithm="http://www.w3.org/2001/04/xmlenc#sha512"/>
        <DigestValue>buvvLaSyodfVfKbVbMoWKyN6d5Csn7MOtK2N+Q8fAiEl31aYxFNi7YHN+yhgrqQoS6Jwiy+6HCjZuNn5cf6Uow==</DigestValue>
      </Reference>
      <Reference URI="/xl/drawings/vmlDrawing2.vml?ContentType=application/vnd.openxmlformats-officedocument.vmlDrawing">
        <DigestMethod Algorithm="http://www.w3.org/2001/04/xmlenc#sha512"/>
        <DigestValue>t5hkBYWXkytmDg+DeqTYY4KFf0rP0HQSefQT1VwA6BJBCy6+9nUJL8ywQe74UVE6bD5nCxRN9V/XGtIUAwCNKQ==</DigestValue>
      </Reference>
      <Reference URI="/xl/drawings/vmlDrawing3.vml?ContentType=application/vnd.openxmlformats-officedocument.vmlDrawing">
        <DigestMethod Algorithm="http://www.w3.org/2001/04/xmlenc#sha512"/>
        <DigestValue>/JDGq0zPmG3TipmEcagjKYYpaj5QX9ZG4z3ukOCAsyCQ/GBnkYunfUO1E0snQeNvQy5o7YU+aAYstzKkqcFIrw==</DigestValue>
      </Reference>
      <Reference URI="/xl/drawings/vmlDrawing4.vml?ContentType=application/vnd.openxmlformats-officedocument.vmlDrawing">
        <DigestMethod Algorithm="http://www.w3.org/2001/04/xmlenc#sha512"/>
        <DigestValue>KVbMNpWMiUdY3H4mUZCO1qIUslbYrvwj5FAXgkM32HuwCJ921L0FlGEUCrRikysTKCIj4NP3td0BmYvtZvQvnA==</DigestValue>
      </Reference>
      <Reference URI="/xl/drawings/vmlDrawing5.vml?ContentType=application/vnd.openxmlformats-officedocument.vmlDrawing">
        <DigestMethod Algorithm="http://www.w3.org/2001/04/xmlenc#sha512"/>
        <DigestValue>luAJkY/3jU5l5aRXPc5RLR/chUWx+1eDisNxbuZzKcbWxU1QuhxqQSlFS7B7lvEUlUgANl4y9vZLSbo3eHgECw==</DigestValue>
      </Reference>
      <Reference URI="/xl/media/image1.emf?ContentType=image/x-emf">
        <DigestMethod Algorithm="http://www.w3.org/2001/04/xmlenc#sha512"/>
        <DigestValue>M4I1Iu82b1lOJeV5L2NkU+SPjK0tZ3WHe9akl++gTpHWilCBzJesYDTo7huFgeA2lD2N47PiVFvS6GzNMFM7bg==</DigestValue>
      </Reference>
      <Reference URI="/xl/media/image2.emf?ContentType=image/x-emf">
        <DigestMethod Algorithm="http://www.w3.org/2001/04/xmlenc#sha512"/>
        <DigestValue>k5wE2MtlQ2NN4qCyK3ATKlWHVuHEdTtt07W2vr7LnhVw1+uXAtW+H9cA3yb5NyNrzsQaImc9ne67uEPS179QJg==</DigestValue>
      </Reference>
      <Reference URI="/xl/media/image3.emf?ContentType=image/x-emf">
        <DigestMethod Algorithm="http://www.w3.org/2001/04/xmlenc#sha512"/>
        <DigestValue>r6KwrRfP0VW+Ma9GGhpXl9npfD5V3TiCE5oUWYun9ilDe0UIO+9mdiaH74Q3/gGXO7l2eEM+R8i3uVoBrVacKQ==</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bin?ContentType=application/vnd.openxmlformats-officedocument.spreadsheetml.printerSettings">
        <DigestMethod Algorithm="http://www.w3.org/2001/04/xmlenc#sha512"/>
        <DigestValue>mVupWw0b6aFbeJ06/ezrR5cs3xNDRY4lH36TRTu5ZFykFGZUtO/+21Mto73Lil5JHElLazVy7OaAtbDE4awT/g==</DigestValue>
      </Reference>
      <Reference URI="/xl/sharedStrings.xml?ContentType=application/vnd.openxmlformats-officedocument.spreadsheetml.sharedStrings+xml">
        <DigestMethod Algorithm="http://www.w3.org/2001/04/xmlenc#sha512"/>
        <DigestValue>f3IQ98hOPlHyVtGuv/ufD5Ehx2e7SAxJx6DDovTDOeOLhHOw3P+9nLtOqLf1ZkpnyvG/h+UOp06SAdkf/TXn9g==</DigestValue>
      </Reference>
      <Reference URI="/xl/styles.xml?ContentType=application/vnd.openxmlformats-officedocument.spreadsheetml.styles+xml">
        <DigestMethod Algorithm="http://www.w3.org/2001/04/xmlenc#sha512"/>
        <DigestValue>CE7erCn2t0z9mA5v4s/BaRMwgzOtsoh+dC5JtJlXYIo+Zo+T7opE8GVozSyb4hKljDXAvu8mYXN3eZANImVJJw==</DigestValue>
      </Reference>
      <Reference URI="/xl/theme/theme1.xml?ContentType=application/vnd.openxmlformats-officedocument.theme+xml">
        <DigestMethod Algorithm="http://www.w3.org/2001/04/xmlenc#sha512"/>
        <DigestValue>F/w6RWiLBC1laOnNggKYtskGy735Gw5VD4pNuD3wupfQOhj58HTWSaX1G3wDUgx8CrFmqpO7lcyszFn/fr5jWA==</DigestValue>
      </Reference>
      <Reference URI="/xl/workbook.xml?ContentType=application/vnd.openxmlformats-officedocument.spreadsheetml.sheet.main+xml">
        <DigestMethod Algorithm="http://www.w3.org/2001/04/xmlenc#sha512"/>
        <DigestValue>YclSOmCh4fZF2QgcHkbn3phx4cRbOmyhLt3UA+ayjRC+vb04ynPxalaCCF8taTDSGlfQ0jLnusJOdkM5sDRkIQ==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MQ/K0mKhMiV7ZlUAy1evP/VdQCGq2CA0U3QD9JX4EicrE1JgxKs9YOpCU4F4iBwt0OPjIxr3FAvU4pE0Ky7YUw==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5VXqv+QsGlf2prlEnmXZARCUr8SGT6yoaOmSrZwpwXTImEg0KX7xYRrPvEb6KZBdqzXk1cseYz5nKwOGDHbWNQ==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sQhuDEQ3Wn8fd9x4b3Wfr1g5A0jgfcQKXB5nEiZxT3W/UMtYzCFr2dMxI9E1TiEsFn9VElZiatVSr/CveO5gtA==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nI2471c1rlGDtWFoQDUhRUCV54pUFtCrcJE59SBYlk7a8WGmsqfJ+nESWexZXLTQr5rB8hlJRX9GbHOxV8ZTnQ==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7sqK7jZYy+e0hX8QDkIlgnHRBKxaoVr7aBMu0BVGFw1B+RG4Yt7Sj347grxntUJFPS4R8JTSIHtCnvUdopq5EA==</DigestValue>
      </Reference>
      <Reference URI="/xl/worksheets/sheet1.xml?ContentType=application/vnd.openxmlformats-officedocument.spreadsheetml.worksheet+xml">
        <DigestMethod Algorithm="http://www.w3.org/2001/04/xmlenc#sha512"/>
        <DigestValue>aInS++OC+lpgrBbzl8o+B9QVPL/W+mwf/Lv9ERH8X/P0Dooiu6uqZnmVLFKZV6auKOCPGrbKdCvsh3/E6DZ20A==</DigestValue>
      </Reference>
      <Reference URI="/xl/worksheets/sheet10.xml?ContentType=application/vnd.openxmlformats-officedocument.spreadsheetml.worksheet+xml">
        <DigestMethod Algorithm="http://www.w3.org/2001/04/xmlenc#sha512"/>
        <DigestValue>o3aO/FkDWBcZ3shuYLAW6YLcyf35UV+bUsbKKf1pkxZA9mDmFtl4PdWwUepG3CwQxW2DzzsaYTEeheAraRa4UA==</DigestValue>
      </Reference>
      <Reference URI="/xl/worksheets/sheet11.xml?ContentType=application/vnd.openxmlformats-officedocument.spreadsheetml.worksheet+xml">
        <DigestMethod Algorithm="http://www.w3.org/2001/04/xmlenc#sha512"/>
        <DigestValue>dyx4P51/TMM2SxessvpIJkf8UmZhWiZznxRwuSFmkQoSwWvWyRjrwTmReB7hFmQ268ws3qOvGxYw12mX+Xq9/w==</DigestValue>
      </Reference>
      <Reference URI="/xl/worksheets/sheet12.xml?ContentType=application/vnd.openxmlformats-officedocument.spreadsheetml.worksheet+xml">
        <DigestMethod Algorithm="http://www.w3.org/2001/04/xmlenc#sha512"/>
        <DigestValue>C52p80VWr+jYNINoDXKbR3w0ghEeQYu10cv0ThXCQl+wFYxkaSADq5/+1bYIClT1+DWjXXFrrPHF5dxqrPMkMQ==</DigestValue>
      </Reference>
      <Reference URI="/xl/worksheets/sheet2.xml?ContentType=application/vnd.openxmlformats-officedocument.spreadsheetml.worksheet+xml">
        <DigestMethod Algorithm="http://www.w3.org/2001/04/xmlenc#sha512"/>
        <DigestValue>HHySgKent/u9A1SH81Q2oDv1HlAcQyuwjz66GyOvDmfh47VUzjkjX5H2ASEDH4UHbS1YFdRhnZeszIw+Fcah1g==</DigestValue>
      </Reference>
      <Reference URI="/xl/worksheets/sheet3.xml?ContentType=application/vnd.openxmlformats-officedocument.spreadsheetml.worksheet+xml">
        <DigestMethod Algorithm="http://www.w3.org/2001/04/xmlenc#sha512"/>
        <DigestValue>wwBtmyy87qATsbIA/cIdRUvuRGPAp+sCZZIWJkhhrfv+3Ruj3gPJDFH8mMsG3i9bjTZjdI3uv3VJFTZR8FseuQ==</DigestValue>
      </Reference>
      <Reference URI="/xl/worksheets/sheet4.xml?ContentType=application/vnd.openxmlformats-officedocument.spreadsheetml.worksheet+xml">
        <DigestMethod Algorithm="http://www.w3.org/2001/04/xmlenc#sha512"/>
        <DigestValue>MjcNYjAKrlq5yZEvNdBK5A/ONRQ/m+GwTrpq2W4Gfp+C3/kl5ytHiHwlsG7RtsybkAJkib9+mb7BJgkBOPLMNg==</DigestValue>
      </Reference>
      <Reference URI="/xl/worksheets/sheet5.xml?ContentType=application/vnd.openxmlformats-officedocument.spreadsheetml.worksheet+xml">
        <DigestMethod Algorithm="http://www.w3.org/2001/04/xmlenc#sha512"/>
        <DigestValue>Z22SQGIlwbfFA2TneNUx7F6QPg0QmdWYPOJXixF0kjGiDT2i7JNka0sKIC8HiFn2aG3aJVNX9ODpQqedkulCFg==</DigestValue>
      </Reference>
      <Reference URI="/xl/worksheets/sheet6.xml?ContentType=application/vnd.openxmlformats-officedocument.spreadsheetml.worksheet+xml">
        <DigestMethod Algorithm="http://www.w3.org/2001/04/xmlenc#sha512"/>
        <DigestValue>8yq7G2I6/KGCDb+U+sNL4oKjvvARyv3YX5eK//lLECez/hXtEwthN5fCSteSwRI0ZOuQZ5JHUoc8v6avi9yKWw==</DigestValue>
      </Reference>
      <Reference URI="/xl/worksheets/sheet7.xml?ContentType=application/vnd.openxmlformats-officedocument.spreadsheetml.worksheet+xml">
        <DigestMethod Algorithm="http://www.w3.org/2001/04/xmlenc#sha512"/>
        <DigestValue>YFPJm+KwGgKk9CDBEG9dMm4HG32DKmUCdkZwa3hynOUQwUEYO6r+dbgCbETbPM2eoUt158Y0GbDrFb3/KDzt8Q==</DigestValue>
      </Reference>
      <Reference URI="/xl/worksheets/sheet8.xml?ContentType=application/vnd.openxmlformats-officedocument.spreadsheetml.worksheet+xml">
        <DigestMethod Algorithm="http://www.w3.org/2001/04/xmlenc#sha512"/>
        <DigestValue>VJ4CIl0/i6JcmiuovW7hLLapJyvLZ+kGchJiTfVN+nCLo4vKWZuRZRzwju9FNxquSYPnNwix1V2AYu+2Ijm20A==</DigestValue>
      </Reference>
      <Reference URI="/xl/worksheets/sheet9.xml?ContentType=application/vnd.openxmlformats-officedocument.spreadsheetml.worksheet+xml">
        <DigestMethod Algorithm="http://www.w3.org/2001/04/xmlenc#sha512"/>
        <DigestValue>eltn39sCBH9tIhxAkpXFG0Kyq1ggOwV1+61neVqqmdlF1wsGKMQ8RWSFURmLO/6VAKtL/rdoAcoqeocDIU3PWg==</DigestValue>
      </Reference>
    </Manifest>
    <SignatureProperties>
      <SignatureProperty Id="idSignatureTime" Target="#idPackageSignature">
        <mdssi:SignatureTime xmlns:mdssi="http://schemas.openxmlformats.org/package/2006/digital-signature">
          <mdssi:Format>YYYY-MM-DDThh:mm:ssTZD</mdssi:Format>
          <mdssi:Value>2025-11-11T13:12:37Z</mdssi:Value>
        </mdssi:SignatureTime>
      </SignatureProperty>
    </SignatureProperties>
  </Object>
  <Object Id="idOfficeObject">
    <SignatureProperties>
      <SignatureProperty Id="idOfficeV1Details" Target="#idPackageSignature">
        <SignatureInfoV1 xmlns="http://schemas.microsoft.com/office/2006/digsig">
          <SetupID>{A50FAE08-BDED-4235-8381-7052A17A7D73}</SetupID>
          <SignatureText>Fatima Ozorio</SignatureText>
          <SignatureImage/>
          <SignatureComments/>
          <WindowsVersion>10.0</WindowsVersion>
          <OfficeVersion>16.0.19328/27</OfficeVersion>
          <ApplicationVersion>16.0.19328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2025-11-11T13:12:37Z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Y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QAxAC8AMQAxAC8AMgAwADIANQAHAAAABwAAAAUAAAAHAAAABwAAAAUAAAAHAAAABwAAAAcAAAAHAAAASwAAAEAAAAAwAAAABQAAACAAAAABAAAAAQAAABAAAAAAAAAAAAAAAEABAACgAAAAAAAAAAAAAABA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9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tAAAAVgAAADAAAAA7AAAAf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CuAAAAVwAAACUAAAAMAAAABAAAAFQAAACcAAAAMQAAADsAAACsAAAAVgAAAAEAAABVVY9BJrSPQTEAAAA7AAAADQAAAEwAAAAAAAAAAAAAAAAAAAD//////////2gAAABGAGEAdABpAG0AYQAgAE8AegBvAHIAaQBvAEkACgAAAAoAAAAHAAAABQAAABEAAAAKAAAABQAAAA8AAAAJAAAADAAAAAcAAAAFAAAADA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fAAAAA8AAAB2AAAARQAAAIYAAAABAAAAVVWPQSa0j0EPAAAAdgAAAAgAAABMAAAAAAAAAAAAAAAAAAAA//////////9cAAAAQwBvAG4AdABhAGQAbwByAAgAAAAIAAAABwAAAAQAAAAHAAAACAAAAAgAAAAFAAAASwAAAEAAAAAwAAAABQAAACAAAAABAAAAAQAAABAAAAAAAAAAAAAAAEABAACgAAAAAAAAAAAAAABAAQAAoAAAACUAAAAMAAAAAgAAACcAAAAYAAAABQAAAAAAAAD///8AAAAAACUAAAAMAAAABQAAAEwAAABkAAAADgAAAIsAAAAwAQAAmwAAAA4AAACLAAAAIwEAABEAAAAhAPAAAAAAAAAAAAAAAIA/AAAAAAAAAAAAAIA/AAAAAAAAAAAAAAAAAAAAAAAAAAAAAAAAAAAAAAAAAAAlAAAADAAAAAAAAIAoAAAADAAAAAUAAAAlAAAADAAAAAEAAAAYAAAADAAAAAAAAAASAAAADAAAAAEAAAAWAAAADAAAAAAAAABUAAAASAEAAA8AAACLAAAALwEAAJsAAAABAAAAVVWPQSa0j0EPAAAAiwAAACoAAABMAAAABAAAAA4AAACLAAAAMQEAAJwAAACgAAAARgBpAHIAbQBhAGQAbwAgAHAAbwByADoAIABGAEEAVABJAE0AQQAgAFIAQQBRAFUARQBMACAAIABPAFoATwBSAEkATwAgAEMAQQBDAEUAUgBFAFMABgAAAAMAAAAFAAAACwAAAAcAAAAIAAAACAAAAAQAAAAIAAAACAAAAAUAAAADAAAABAAAAAYAAAAIAAAABwAAAAMAAAAMAAAACAAAAAQAAAAIAAAACAAAAAoAAAAJAAAABwAAAAYAAAAEAAAABAAAAAoAAAAHAAAACgAAAAgAAAADAAAACgAAAAQAAAAIAAAACAAAAAgAAAAHAAAACAAAAAcAAAAHAAAAFgAAAAwAAAAAAAAAJQAAAAwAAAACAAAADgAAABQAAAAAAAAAEAAAABQ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e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BG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6.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5Vjr1SQRfZyIojjkjTkxddlAxGldKNbeRZqMEn1hQ1gS8VMc8Ln6kKyAvofZyiy8HviGHMW3oBB8
z8vEsAjlgg==</DigestValue>
    </Reference>
    <Reference Type="http://www.w3.org/2000/09/xmldsig#Object" URI="#idOfficeObject">
      <DigestMethod Algorithm="http://www.w3.org/2001/04/xmlenc#sha512"/>
      <DigestValue>+xgICF+BMcsI5fqJ8kbwW0K+2AYxaxXLAZ1h9hhFHeY7qr2wqvxX91Dck0+wZbbm2534JoH0NlO+
8pEjoW6OhQ==</DigestValue>
    </Reference>
    <Reference Type="http://uri.etsi.org/01903#SignedProperties" URI="#idSignedProperties">
      <Transforms>
        <Transform Algorithm="http://www.w3.org/TR/2001/REC-xml-c14n-20010315"/>
      </Transforms>
      <DigestMethod Algorithm="http://www.w3.org/2001/04/xmlenc#sha512"/>
      <DigestValue>ij3e+5/HF57r9OGBdr5HkMFaxEt+JyOUQhx4mDMswsMEZBC4vFsG4zAwkGUHmPZUxl5KFTh6h7ew
IjrZ7sNSXA==</DigestValue>
    </Reference>
    <Reference Type="http://www.w3.org/2000/09/xmldsig#Object" URI="#idValidSigLnImg">
      <DigestMethod Algorithm="http://www.w3.org/2001/04/xmlenc#sha512"/>
      <DigestValue>Ws/hRmn1FLcmX0dEdSeOc617uVgYz/XoKaAtpKeHdHzBOSO1l6461Ten5gFWKRlRaRirmR16t7Ae
KUtla2jyqg==</DigestValue>
    </Reference>
    <Reference Type="http://www.w3.org/2000/09/xmldsig#Object" URI="#idInvalidSigLnImg">
      <DigestMethod Algorithm="http://www.w3.org/2001/04/xmlenc#sha512"/>
      <DigestValue>uxsY77/iUDkTkOw3kY7rfYxgyVDqdpu5cZifoY7IxbspnIYItXYLw0VvgLDFPkFahX5v1xSiPOO7
YTQ29vDH5w==</DigestValue>
    </Reference>
  </SignedInfo>
  <SignatureValue>d6O0Qhe8lcoXRWNmJortfKMdZ/4HvpdOsXhIntaEVQ5CPUd5ICqI648zjCVYQokQkK5HW9BdKWpF
fkSfme8RVnjQR8FhbbHgqP8ns6W/C3gYz7rnvW0jazDv5Gj6cr/P3RktxtqktA+02WJtwtv1mdzB
XFa5LrO5hB1VDla9dtVinEbnX7z80Ke1N9dXO2DeniTbFT5Cd4MaDZu9rQwMnRmSbi36bw+ZC672
3zRSmmrT7E2Gf9d42kCkQHB/GTbLXsc1htSNd2AAD6wMehGzpwJI1OplynoWc7w5qHGHurPJ2wVo
eW4p6kvTGg2gId58jFoYQ1/UcQ1Lcr/NwqFUEw==</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512"/>
        <DigestValue>brz+IULPPuPn/QURfjvFMjag3ma20hU40ggDiNbZ/DKxZso66SCFROwQqiB84eLG82sBX6KYg2cXVG6vsJha6g==</DigestValue>
      </Reference>
      <Reference URI="/xl/calcChain.xml?ContentType=application/vnd.openxmlformats-officedocument.spreadsheetml.calcChain+xml">
        <DigestMethod Algorithm="http://www.w3.org/2001/04/xmlenc#sha512"/>
        <DigestValue>CtnB1n/SnQzUZ2pbuOAu11T6JvyPuHTtk2Bk3TAVA5fd2RKDcHvcvLSO8BWPx6Emxla/0/V/wMKVrSbEUqjm/A==</DigestValue>
      </Reference>
      <Reference URI="/xl/comments1.xml?ContentType=application/vnd.openxmlformats-officedocument.spreadsheetml.comments+xml">
        <DigestMethod Algorithm="http://www.w3.org/2001/04/xmlenc#sha512"/>
        <DigestValue>Myu2c0hejUIuXlCiXqNvvQxaUGG/ImAi/df0DDXGKq+ka+VjAnPEe7HCIWzINFsPY3aj78UAtO7wrfDSM9Fz6g==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zFR2kBcXFMRsApGQwZBVRA3uonWeDKF1ung42Toyzu6Vmfe9gxG37B1hhfjJ6S0vI+hEaJOg9XH7w9bpYUZmoQ==</DigestValue>
      </Reference>
      <Reference URI="/xl/drawings/vmlDrawing1.vml?ContentType=application/vnd.openxmlformats-officedocument.vmlDrawing">
        <DigestMethod Algorithm="http://www.w3.org/2001/04/xmlenc#sha512"/>
        <DigestValue>buvvLaSyodfVfKbVbMoWKyN6d5Csn7MOtK2N+Q8fAiEl31aYxFNi7YHN+yhgrqQoS6Jwiy+6HCjZuNn5cf6Uow==</DigestValue>
      </Reference>
      <Reference URI="/xl/drawings/vmlDrawing2.vml?ContentType=application/vnd.openxmlformats-officedocument.vmlDrawing">
        <DigestMethod Algorithm="http://www.w3.org/2001/04/xmlenc#sha512"/>
        <DigestValue>t5hkBYWXkytmDg+DeqTYY4KFf0rP0HQSefQT1VwA6BJBCy6+9nUJL8ywQe74UVE6bD5nCxRN9V/XGtIUAwCNKQ==</DigestValue>
      </Reference>
      <Reference URI="/xl/drawings/vmlDrawing3.vml?ContentType=application/vnd.openxmlformats-officedocument.vmlDrawing">
        <DigestMethod Algorithm="http://www.w3.org/2001/04/xmlenc#sha512"/>
        <DigestValue>/JDGq0zPmG3TipmEcagjKYYpaj5QX9ZG4z3ukOCAsyCQ/GBnkYunfUO1E0snQeNvQy5o7YU+aAYstzKkqcFIrw==</DigestValue>
      </Reference>
      <Reference URI="/xl/drawings/vmlDrawing4.vml?ContentType=application/vnd.openxmlformats-officedocument.vmlDrawing">
        <DigestMethod Algorithm="http://www.w3.org/2001/04/xmlenc#sha512"/>
        <DigestValue>KVbMNpWMiUdY3H4mUZCO1qIUslbYrvwj5FAXgkM32HuwCJ921L0FlGEUCrRikysTKCIj4NP3td0BmYvtZvQvnA==</DigestValue>
      </Reference>
      <Reference URI="/xl/drawings/vmlDrawing5.vml?ContentType=application/vnd.openxmlformats-officedocument.vmlDrawing">
        <DigestMethod Algorithm="http://www.w3.org/2001/04/xmlenc#sha512"/>
        <DigestValue>luAJkY/3jU5l5aRXPc5RLR/chUWx+1eDisNxbuZzKcbWxU1QuhxqQSlFS7B7lvEUlUgANl4y9vZLSbo3eHgECw==</DigestValue>
      </Reference>
      <Reference URI="/xl/media/image1.emf?ContentType=image/x-emf">
        <DigestMethod Algorithm="http://www.w3.org/2001/04/xmlenc#sha512"/>
        <DigestValue>M4I1Iu82b1lOJeV5L2NkU+SPjK0tZ3WHe9akl++gTpHWilCBzJesYDTo7huFgeA2lD2N47PiVFvS6GzNMFM7bg==</DigestValue>
      </Reference>
      <Reference URI="/xl/media/image2.emf?ContentType=image/x-emf">
        <DigestMethod Algorithm="http://www.w3.org/2001/04/xmlenc#sha512"/>
        <DigestValue>k5wE2MtlQ2NN4qCyK3ATKlWHVuHEdTtt07W2vr7LnhVw1+uXAtW+H9cA3yb5NyNrzsQaImc9ne67uEPS179QJg==</DigestValue>
      </Reference>
      <Reference URI="/xl/media/image3.emf?ContentType=image/x-emf">
        <DigestMethod Algorithm="http://www.w3.org/2001/04/xmlenc#sha512"/>
        <DigestValue>r6KwrRfP0VW+Ma9GGhpXl9npfD5V3TiCE5oUWYun9ilDe0UIO+9mdiaH74Q3/gGXO7l2eEM+R8i3uVoBrVacKQ==</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bin?ContentType=application/vnd.openxmlformats-officedocument.spreadsheetml.printerSettings">
        <DigestMethod Algorithm="http://www.w3.org/2001/04/xmlenc#sha512"/>
        <DigestValue>mVupWw0b6aFbeJ06/ezrR5cs3xNDRY4lH36TRTu5ZFykFGZUtO/+21Mto73Lil5JHElLazVy7OaAtbDE4awT/g==</DigestValue>
      </Reference>
      <Reference URI="/xl/sharedStrings.xml?ContentType=application/vnd.openxmlformats-officedocument.spreadsheetml.sharedStrings+xml">
        <DigestMethod Algorithm="http://www.w3.org/2001/04/xmlenc#sha512"/>
        <DigestValue>f3IQ98hOPlHyVtGuv/ufD5Ehx2e7SAxJx6DDovTDOeOLhHOw3P+9nLtOqLf1ZkpnyvG/h+UOp06SAdkf/TXn9g==</DigestValue>
      </Reference>
      <Reference URI="/xl/styles.xml?ContentType=application/vnd.openxmlformats-officedocument.spreadsheetml.styles+xml">
        <DigestMethod Algorithm="http://www.w3.org/2001/04/xmlenc#sha512"/>
        <DigestValue>CE7erCn2t0z9mA5v4s/BaRMwgzOtsoh+dC5JtJlXYIo+Zo+T7opE8GVozSyb4hKljDXAvu8mYXN3eZANImVJJw==</DigestValue>
      </Reference>
      <Reference URI="/xl/theme/theme1.xml?ContentType=application/vnd.openxmlformats-officedocument.theme+xml">
        <DigestMethod Algorithm="http://www.w3.org/2001/04/xmlenc#sha512"/>
        <DigestValue>F/w6RWiLBC1laOnNggKYtskGy735Gw5VD4pNuD3wupfQOhj58HTWSaX1G3wDUgx8CrFmqpO7lcyszFn/fr5jWA==</DigestValue>
      </Reference>
      <Reference URI="/xl/workbook.xml?ContentType=application/vnd.openxmlformats-officedocument.spreadsheetml.sheet.main+xml">
        <DigestMethod Algorithm="http://www.w3.org/2001/04/xmlenc#sha512"/>
        <DigestValue>YclSOmCh4fZF2QgcHkbn3phx4cRbOmyhLt3UA+ayjRC+vb04ynPxalaCCF8taTDSGlfQ0jLnusJOdkM5sDRkIQ==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MQ/K0mKhMiV7ZlUAy1evP/VdQCGq2CA0U3QD9JX4EicrE1JgxKs9YOpCU4F4iBwt0OPjIxr3FAvU4pE0Ky7YUw==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5VXqv+QsGlf2prlEnmXZARCUr8SGT6yoaOmSrZwpwXTImEg0KX7xYRrPvEb6KZBdqzXk1cseYz5nKwOGDHbWNQ==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sQhuDEQ3Wn8fd9x4b3Wfr1g5A0jgfcQKXB5nEiZxT3W/UMtYzCFr2dMxI9E1TiEsFn9VElZiatVSr/CveO5gtA==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nI2471c1rlGDtWFoQDUhRUCV54pUFtCrcJE59SBYlk7a8WGmsqfJ+nESWexZXLTQr5rB8hlJRX9GbHOxV8ZTnQ==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7sqK7jZYy+e0hX8QDkIlgnHRBKxaoVr7aBMu0BVGFw1B+RG4Yt7Sj347grxntUJFPS4R8JTSIHtCnvUdopq5EA==</DigestValue>
      </Reference>
      <Reference URI="/xl/worksheets/sheet1.xml?ContentType=application/vnd.openxmlformats-officedocument.spreadsheetml.worksheet+xml">
        <DigestMethod Algorithm="http://www.w3.org/2001/04/xmlenc#sha512"/>
        <DigestValue>aInS++OC+lpgrBbzl8o+B9QVPL/W+mwf/Lv9ERH8X/P0Dooiu6uqZnmVLFKZV6auKOCPGrbKdCvsh3/E6DZ20A==</DigestValue>
      </Reference>
      <Reference URI="/xl/worksheets/sheet10.xml?ContentType=application/vnd.openxmlformats-officedocument.spreadsheetml.worksheet+xml">
        <DigestMethod Algorithm="http://www.w3.org/2001/04/xmlenc#sha512"/>
        <DigestValue>o3aO/FkDWBcZ3shuYLAW6YLcyf35UV+bUsbKKf1pkxZA9mDmFtl4PdWwUepG3CwQxW2DzzsaYTEeheAraRa4UA==</DigestValue>
      </Reference>
      <Reference URI="/xl/worksheets/sheet11.xml?ContentType=application/vnd.openxmlformats-officedocument.spreadsheetml.worksheet+xml">
        <DigestMethod Algorithm="http://www.w3.org/2001/04/xmlenc#sha512"/>
        <DigestValue>dyx4P51/TMM2SxessvpIJkf8UmZhWiZznxRwuSFmkQoSwWvWyRjrwTmReB7hFmQ268ws3qOvGxYw12mX+Xq9/w==</DigestValue>
      </Reference>
      <Reference URI="/xl/worksheets/sheet12.xml?ContentType=application/vnd.openxmlformats-officedocument.spreadsheetml.worksheet+xml">
        <DigestMethod Algorithm="http://www.w3.org/2001/04/xmlenc#sha512"/>
        <DigestValue>C52p80VWr+jYNINoDXKbR3w0ghEeQYu10cv0ThXCQl+wFYxkaSADq5/+1bYIClT1+DWjXXFrrPHF5dxqrPMkMQ==</DigestValue>
      </Reference>
      <Reference URI="/xl/worksheets/sheet2.xml?ContentType=application/vnd.openxmlformats-officedocument.spreadsheetml.worksheet+xml">
        <DigestMethod Algorithm="http://www.w3.org/2001/04/xmlenc#sha512"/>
        <DigestValue>HHySgKent/u9A1SH81Q2oDv1HlAcQyuwjz66GyOvDmfh47VUzjkjX5H2ASEDH4UHbS1YFdRhnZeszIw+Fcah1g==</DigestValue>
      </Reference>
      <Reference URI="/xl/worksheets/sheet3.xml?ContentType=application/vnd.openxmlformats-officedocument.spreadsheetml.worksheet+xml">
        <DigestMethod Algorithm="http://www.w3.org/2001/04/xmlenc#sha512"/>
        <DigestValue>wwBtmyy87qATsbIA/cIdRUvuRGPAp+sCZZIWJkhhrfv+3Ruj3gPJDFH8mMsG3i9bjTZjdI3uv3VJFTZR8FseuQ==</DigestValue>
      </Reference>
      <Reference URI="/xl/worksheets/sheet4.xml?ContentType=application/vnd.openxmlformats-officedocument.spreadsheetml.worksheet+xml">
        <DigestMethod Algorithm="http://www.w3.org/2001/04/xmlenc#sha512"/>
        <DigestValue>MjcNYjAKrlq5yZEvNdBK5A/ONRQ/m+GwTrpq2W4Gfp+C3/kl5ytHiHwlsG7RtsybkAJkib9+mb7BJgkBOPLMNg==</DigestValue>
      </Reference>
      <Reference URI="/xl/worksheets/sheet5.xml?ContentType=application/vnd.openxmlformats-officedocument.spreadsheetml.worksheet+xml">
        <DigestMethod Algorithm="http://www.w3.org/2001/04/xmlenc#sha512"/>
        <DigestValue>Z22SQGIlwbfFA2TneNUx7F6QPg0QmdWYPOJXixF0kjGiDT2i7JNka0sKIC8HiFn2aG3aJVNX9ODpQqedkulCFg==</DigestValue>
      </Reference>
      <Reference URI="/xl/worksheets/sheet6.xml?ContentType=application/vnd.openxmlformats-officedocument.spreadsheetml.worksheet+xml">
        <DigestMethod Algorithm="http://www.w3.org/2001/04/xmlenc#sha512"/>
        <DigestValue>8yq7G2I6/KGCDb+U+sNL4oKjvvARyv3YX5eK//lLECez/hXtEwthN5fCSteSwRI0ZOuQZ5JHUoc8v6avi9yKWw==</DigestValue>
      </Reference>
      <Reference URI="/xl/worksheets/sheet7.xml?ContentType=application/vnd.openxmlformats-officedocument.spreadsheetml.worksheet+xml">
        <DigestMethod Algorithm="http://www.w3.org/2001/04/xmlenc#sha512"/>
        <DigestValue>YFPJm+KwGgKk9CDBEG9dMm4HG32DKmUCdkZwa3hynOUQwUEYO6r+dbgCbETbPM2eoUt158Y0GbDrFb3/KDzt8Q==</DigestValue>
      </Reference>
      <Reference URI="/xl/worksheets/sheet8.xml?ContentType=application/vnd.openxmlformats-officedocument.spreadsheetml.worksheet+xml">
        <DigestMethod Algorithm="http://www.w3.org/2001/04/xmlenc#sha512"/>
        <DigestValue>VJ4CIl0/i6JcmiuovW7hLLapJyvLZ+kGchJiTfVN+nCLo4vKWZuRZRzwju9FNxquSYPnNwix1V2AYu+2Ijm20A==</DigestValue>
      </Reference>
      <Reference URI="/xl/worksheets/sheet9.xml?ContentType=application/vnd.openxmlformats-officedocument.spreadsheetml.worksheet+xml">
        <DigestMethod Algorithm="http://www.w3.org/2001/04/xmlenc#sha512"/>
        <DigestValue>eltn39sCBH9tIhxAkpXFG0Kyq1ggOwV1+61neVqqmdlF1wsGKMQ8RWSFURmLO/6VAKtL/rdoAcoqeocDIU3PWg==</DigestValue>
      </Reference>
    </Manifest>
    <SignatureProperties>
      <SignatureProperty Id="idSignatureTime" Target="#idPackageSignature">
        <mdssi:SignatureTime xmlns:mdssi="http://schemas.openxmlformats.org/package/2006/digital-signature">
          <mdssi:Format>YYYY-MM-DDThh:mm:ssTZD</mdssi:Format>
          <mdssi:Value>2025-11-11T19:16:50Z</mdssi:Value>
        </mdssi:SignatureTime>
      </SignatureProperty>
    </SignatureProperties>
  </Object>
  <Object Id="idOfficeObject">
    <SignatureProperties>
      <SignatureProperty Id="idOfficeV1Details" Target="#idPackageSignature">
        <SignatureInfoV1 xmlns="http://schemas.microsoft.com/office/2006/digsig">
          <SetupID>{BD05D689-8EB4-488C-B307-CE0A99657B29}</SetupID>
          <SignatureText>Rodrigo Yanho</SignatureText>
          <SignatureImage/>
          <SignatureComments/>
          <WindowsVersion>10.0</WindowsVersion>
          <OfficeVersion>16.0.19328/27</OfficeVersion>
          <ApplicationVersion>16.0.19328</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2025-11-11T19:16:50Z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vGQAAkQwAACBFTUYAAAEAfBoAAKI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YItfcvt/AAAk10Zy+38AAPDDb1SDAAAArY96cft/AAABAAAAAAAAAAgAAAAAAAAA8MNvVIMAAADGA0dy+38AAAAA0+j7fwAA6JZ6cft/AAAwFtPo+38AAFDEb1SDAAAABAAAAIMAAAAVAAAAAAAAANhjaHL7fwAAMBbT6AAAAABIAAAAAAAAACTXRnL7fwAA2GNocvt/AADA20Zy+38AAAEAAAAAAAAAxgNHcvt/AAAAANPo+38AAAAAAAAAAAAAAAAAAIMAAAAfEoHp+38AAKBlorvLAQAAu+se5/t/AAAwxW9UgwAAAMnFb1SDAAAAAAAAAAAAAAAAAAAAZHYACAAAAAAlAAAADAAAAAEAAAAYAAAADAAAAAAAAAASAAAADAAAAAEAAAAeAAAAGAAAAL0AAAAEAAAA9wAAABEAAAAlAAAADAAAAAEAAABUAAAAiAAAAL4AAAAEAAAA9QAAABAAAAABAAAA0XbJQasKyUG+AAAABAAAAAoAAABMAAAAAAAAAAAAAAAAAAAA//////////9gAAAAMQAxAC8AMQAxAC8AMgAwADIANQ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EAAADLAQAA+N1tVIMAAAAA4W1UgwAAAMheROf7fwAAAAAAAAAAAAAJAAAAAAAAAFcAAAAAAAAAPZZ6cft/AAAAAAAAAAAAAAAAAAAAAAAALXXRZVwbAAB4321UgwAAALB/lLvLAQAAAAAAAAAAAACgZaK7ywEAAPBO888AAAAAxQGKCgAAAAAHAAAAAAAAALDgbVSDAAAA7N9tVIMAAAAp4G1UgwAAAGFEGuf7fwAA//////////9GhR/nAAAAAP//////////+N5tVIMAAACgZaK7ywEAALvrHuf7fwAAkN9tVIMAAAAp4G1UgwAAAGB4v7vLAQ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wAAAAAAAABQ1G1UgwAAAAAAAAAAAAAAyF5E5/t/AAAAAAAAAAAAAIuGSnD7fwAA8JO5u8sBAADgkeZw+38AAAAAAAAAAAAAAAAAAAAAAAC9e9FlXBsAADCYIdrLAQAAKAAAAAAAAAAAAAAAAAAAAKBlorvLAQAA4P///wAAAAAAAAAAAAAAAAYAAAAAAAAAONZtVIMAAABc1W1UgwAAAJnVbVSDAAAAYUQa5/t/AAABAAAAAAAAAKAPAAAAAAAAUJHmcPt/AAAAAAAAAAAAAKBlorvLAQAAu+se5/t/AAAA1W1UgwAAAJnVbVSDAAAAkFG428sBAAAAAAAAZHYACAAAAAAlAAAADAAAAAMAAAAYAAAADAAAAAAAAAASAAAADAAAAAEAAAAWAAAADAAAAAgAAABUAAAAVAAAAAoAAAAnAAAAHgAAAEoAAAABAAAA0XbJQasKyUEKAAAASwAAAAEAAABMAAAABAAAAAkAAAAnAAAAIAAAAEsAAABQAAAAWAA9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SAAAARwAAACkAAAAzAAAAagAAABUAAAAhAPAAAAAAAAAAAAAAAIA/AAAAAAAAAAAAAIA/AAAAAAAAAAAAAAAAAAAAAAAAAAAAAAAAAAAAAAAAAAAlAAAADAAAAAAAAIAoAAAADAAAAAQAAABSAAAAcAEAAAQAAADw////AAAAAAAAAAAAAAAAkAEAAAAAAAEAAAAAcwBlAGcAbwBlACAAdQBpAAAAAAAAAAAAAAAAAAAAAAAAAAAAAAAAAAAAAAAAAAAAAAAAAAAAAAAAAAAAAAAAAAAAAAAoGpf//////xAZhOn7fwAAUH8Y2ssBAADIXkTn+38AAAAAAAAAAAAA2kl2cft/AADFGQGD/////ygaCpf/////AAAAAAAAAAAAAAAAAAAAAP160WVcGwAAyEh2cft/AAAAAAAAAAAAAAAAAAAAAAAAoGWiu8sBAADw////AAAAAAAAAAAAAAAACQAAAAAAAAD41m1UgwAAABzWbVSDAAAAWdZtVIMAAABhRBrn+38AAAAAAAAAAAAAAAAAAAAAAAAAAAAAAAAAAAAAAAAAAAAAoGWiu8sBAAC76x7n+38AAMDVbVSDAAAAWdZtVIMAAADwabjbywEAAAAAAABkdgAIAAAAACUAAAAMAAAABAAAABgAAAAMAAAAAAAAABIAAAAMAAAAAQAAAB4AAAAYAAAAKQAAADMAAACTAAAASAAAACUAAAAMAAAABAAAAFQAAACcAAAAKgAAADMAAACRAAAARwAAAAEAAADRdslBqwrJQSoAAAAzAAAADQAAAEwAAAAAAAAAAAAAAAAAAAD//////////2gAAABSAG8AZAByAGkAZwBvACAAWQBhAG4AaABvAAAACgAAAAkAAAAJAAAABgAAAAQAAAAJAAAACQAAAAQAAAAJAAAACAAAAAkAAAAJAAAACQ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wAAAAAoAAABgAAAAcgAAAGwAAAABAAAA0XbJQasKyUEKAAAAYAAAABMAAABMAAAAAAAAAAAAAAAAAAAA//////////90AAAAUgBlAHAAcgBlAHMAZQBuAHQAYQBuAHQAZQAgAEwAZQBnAGEAbAAAAAcAAAAGAAAABwAAAAQAAAAGAAAABQAAAAYAAAAHAAAABAAAAAYAAAAHAAAABAAAAAYAAAADAAAABQAAAAYAAAAHAAAABgAAAAMAAABLAAAAQAAAADAAAAAFAAAAIAAAAAEAAAABAAAAEAAAAAAAAAAAAAAAAAEAAIAAAAAAAAAAAAAAAAABAACAAAAAJQAAAAwAAAACAAAAJwAAABgAAAAFAAAAAAAAAP///wAAAAAAJQAAAAwAAAAFAAAATAAAAGQAAAAJAAAAcAAAAOAAAAB8AAAACQAAAHAAAADYAAAADQAAACEA8AAAAAAAAAAAAAAAgD8AAAAAAAAAAAAAgD8AAAAAAAAAAAAAAAAAAAAAAAAAAAAAAAAAAAAAAAAAACUAAAAMAAAAAAAAgCgAAAAMAAAABQAAACUAAAAMAAAAAQAAABgAAAAMAAAAAAAAABIAAAAMAAAAAQAAABYAAAAMAAAAAAAAAFQAAAAgAQAACgAAAHAAAADfAAAAfAAAAAEAAADRdslBqwrJQQoAAABwAAAAIwAAAEwAAAAEAAAACQAAAHAAAADhAAAAfQAAAJQAAABGAGkAcgBtAGEAZABvACAAcABvAHIAOgAgAFIATwBEAFIASQBHAE8AIAAgAFkAQQBOAEgATwAgAEMAQQBCAEEA0QBBAFMAAAAGAAAAAwAAAAQAAAAJAAAABgAAAAcAAAAHAAAAAwAAAAcAAAAHAAAABAAAAAMAAAADAAAABwAAAAkAAAAIAAAABwAAAAMAAAAIAAAACQAAAAMAAAADAAAABQAAAAcAAAAIAAAACAAAAAkAAAADAAAABwAAAAcAAAAGAAAABwAAAAgAAAAHAAAABgAAABYAAAAMAAAAAAAAACUAAAAMAAAAAgAAAA4AAAAUAAAAAAAAABAAAAAUAAAA</Object>
  <Object Id="idInvalidSigLnImg">AQAAAGwAAAAAAAAAAAAAAP8AAAB/AAAAAAAAAAAAAAAvGQAAkQwAACBFTUYAAAEA6B8AAKk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YItfcvt/AAAk10Zy+38AAPDDb1SDAAAArY96cft/AAABAAAAAAAAAAgAAAAAAAAA8MNvVIMAAADGA0dy+38AAAAA0+j7fwAA6JZ6cft/AAAwFtPo+38AAFDEb1SDAAAABAAAAIMAAAAVAAAAAAAAANhjaHL7fwAAMBbT6AAAAABIAAAAAAAAACTXRnL7fwAA2GNocvt/AADA20Zy+38AAAEAAAAAAAAAxgNHcvt/AAAAANPo+38AAAAAAAAAAAAAAAAAAIMAAAAfEoHp+38AAKBlorvLAQAAu+se5/t/AAAwxW9UgwAAAMnFb1SD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AQAAAMsBAAD43W1UgwAAAADhbVSDAAAAyF5E5/t/AAAAAAAAAAAAAAkAAAAAAAAAVwAAAAAAAAA9lnpx+38AAAAAAAAAAAAAAAAAAAAAAAAtddFlXBsAAHjfbVSDAAAAsH+Uu8sBAAAAAAAAAAAAAKBlorvLAQAA8E7zzwAAAADFAYoKAAAAAAcAAAAAAAAAsOBtVIMAAADs321UgwAAACngbVSDAAAAYUQa5/t/AAD//////////0aFH+cAAAAA///////////43m1UgwAAAKBlorvLAQAAu+se5/t/AACQ321UgwAAACngbVSDAAAAYHi/u8s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DAAAAAAAAAFDUbVSDAAAAAAAAAAAAAADIXkTn+38AAAAAAAAAAAAAi4ZKcPt/AADwk7m7ywEAAOCR5nD7fwAAAAAAAAAAAAAAAAAAAAAAAL170WVcGwAAMJgh2ssBAAAoAAAAAAAAAAAAAAAAAAAAoGWiu8sBAADg////AAAAAAAAAAAAAAAABgAAAAAAAAA41m1UgwAAAFzVbVSDAAAAmdVtVIMAAABhRBrn+38AAAEAAAAAAAAAoA8AAAAAAABQkeZw+38AAAAAAAAAAAAAoGWiu8sBAAC76x7n+38AAADVbVSDAAAAmdVtVIMAAACQUbjbyw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Cgal///////EBmE6ft/AABQfxjaywEAAMheROf7fwAAAAAAAAAAAADaSXZx+38AAMUZAYP/////KBoKl/////8AAAAAAAAAAAAAAAAAAAAA/XrRZVwbAADISHZx+38AAAAAAAAAAAAAAAAAAAAAAACgZaK7ywEAAPD///8AAAAAAAAAAAAAAAAJAAAAAAAAAPjWbVSDAAAAHNZtVIMAAABZ1m1UgwAAAGFEGuf7fwAAAAAAAAAAAAAAAAAAAAAAAAAAAAAAAAAAAAAAAAAAAACgZaK7ywEAALvrHuf7fwAAwNVtVIMAAABZ1m1UgwAAAPBpuNvL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AAQAAgAAAAAAAAAAAAAAAAAEAAIAAAAAlAAAADAAAAAIAAAAnAAAAGAAAAAUAAAAAAAAA////AAAAAAAlAAAADAAAAAUAAABMAAAAZAAAAAkAAABwAAAA4AAAAHwAAAAJAAAAcAAAANgAAAANAAAAIQDwAAAAAAAAAAAAAACAPwAAAAAAAAAAAACAPwAAAAAAAAAAAAAAAAAAAAAAAAAAAAAAAAAAAAAAAAAAJQAAAAwAAAAAAACAKAAAAAwAAAAFAAAAJQAAAAwAAAABAAAAGAAAAAwAAAAAAAAAEgAAAAwAAAABAAAAFgAAAAwAAAAAAAAAVAAAACABAAAKAAAAcAAAAN8AAAB8AAAAAQAAANF2yUGrCslBCgAAAHAAAAAjAAAATAAAAAQAAAAJAAAAcAAAAOEAAAB9AAAAlAAAAEYAaQByAG0AYQBkAG8AIABwAG8AcgA6ACAAUgBPAEQAUgBJAEcATwAgACAAWQBBAE4ASABPACAAQwBBAEIAQQDRAEEAUwAAAAYAAAADAAAABAAAAAkAAAAGAAAABwAAAAcAAAADAAAABwAAAAcAAAAEAAAAAwAAAAMAAAAHAAAACQAAAAgAAAAHAAAAAwAAAAgAAAAJAAAAAwAAAAMAAAAFAAAABwAAAAgAAAAIAAAACQAAAAMAAAAHAAAABwAAAAYAAAAHAAAACAAAAAcAAAAGAAAAFgAAAAwAAAAAAAAAJQAAAAwAAAACAAAADgAAABQAAAAAAAAAEAAAABQAAAA=</Object>
</Signature>
</file>

<file path=_xmlsignatures/sig7.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9TryOhsNB3Zi1pHDheuwaE0Jbfhm5peSPDnktZbndErkBRcVAm5PSMQvCeKKhdwj7zU21iS6+Lov
Ec2vIA935g==</DigestValue>
    </Reference>
    <Reference Type="http://www.w3.org/2000/09/xmldsig#Object" URI="#idOfficeObject">
      <DigestMethod Algorithm="http://www.w3.org/2001/04/xmlenc#sha512"/>
      <DigestValue>TgdBrKPJK5Hl2GbsI8zWBZ9uGMtQ+qOtJBaJyBIzJ0a97gMyMgQmsGmQQlG0h7zBHucjqB4HCH+2
L326v1qy1A==</DigestValue>
    </Reference>
    <Reference Type="http://uri.etsi.org/01903#SignedProperties" URI="#idSignedProperties">
      <Transforms>
        <Transform Algorithm="http://www.w3.org/TR/2001/REC-xml-c14n-20010315"/>
      </Transforms>
      <DigestMethod Algorithm="http://www.w3.org/2001/04/xmlenc#sha512"/>
      <DigestValue>5VxpFGpTLWAFAe3uj546qC/4DRaNGtXIMVBaTovtCOr1z6vYn7ku6slzLRAQJRI9KOPfex7Se4gQ
ooB3QwxApQ==</DigestValue>
    </Reference>
    <Reference Type="http://www.w3.org/2000/09/xmldsig#Object" URI="#idValidSigLnImg">
      <DigestMethod Algorithm="http://www.w3.org/2001/04/xmlenc#sha512"/>
      <DigestValue>9PZc709fE72ntF19L3JeeiwSYp1ZIn1LO0r89ZmJRI+/yKn+fvVeKvKeG8YY1HLez0uXfiPMJYPe
RtGYWgxysw==</DigestValue>
    </Reference>
    <Reference Type="http://www.w3.org/2000/09/xmldsig#Object" URI="#idInvalidSigLnImg">
      <DigestMethod Algorithm="http://www.w3.org/2001/04/xmlenc#sha512"/>
      <DigestValue>nHNPbwUy0+YaKjrYAFjFqXA7TfQyy0WUTPeZTGh9ROzs5Q0kmF5a3ZIBNqgjU1WA4Qdgd4wCIPkG
r3RIwrbRvw==</DigestValue>
    </Reference>
  </SignedInfo>
  <SignatureValue>GhCrOfTs2JZXwL1GNF6pu8xiiVnFQv4i49jgCP0AKetxnQxoHwidZ3O1nNtOHvivP13YNU3V3GdN
ljKUSVm95dgSioqKMBOBWG72gFtECj2xDeyHxSwcaqPYnXCJaYKdLqPtpQP0fHY36mRmqH2ktY0K
g5ujAX0nDUcdmlcgCsJPqL0pw9llnJUZlEQV2qgb2A0lfFstySm2mw2Tayk/IBKfhwGFljt6w748
jOcw6BdhE5rtRL/UERhz9+4/YftL8wyhT+DwF+a8C7jkfrXtFYp3HE99fb3W0lzZuQHLj33w+jPu
Xe52UL1jdOw8Zev0No4LbTqex7HKPLAW+fwEzw==</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512"/>
        <DigestValue>brz+IULPPuPn/QURfjvFMjag3ma20hU40ggDiNbZ/DKxZso66SCFROwQqiB84eLG82sBX6KYg2cXVG6vsJha6g==</DigestValue>
      </Reference>
      <Reference URI="/xl/calcChain.xml?ContentType=application/vnd.openxmlformats-officedocument.spreadsheetml.calcChain+xml">
        <DigestMethod Algorithm="http://www.w3.org/2001/04/xmlenc#sha512"/>
        <DigestValue>CtnB1n/SnQzUZ2pbuOAu11T6JvyPuHTtk2Bk3TAVA5fd2RKDcHvcvLSO8BWPx6Emxla/0/V/wMKVrSbEUqjm/A==</DigestValue>
      </Reference>
      <Reference URI="/xl/comments1.xml?ContentType=application/vnd.openxmlformats-officedocument.spreadsheetml.comments+xml">
        <DigestMethod Algorithm="http://www.w3.org/2001/04/xmlenc#sha512"/>
        <DigestValue>Myu2c0hejUIuXlCiXqNvvQxaUGG/ImAi/df0DDXGKq+ka+VjAnPEe7HCIWzINFsPY3aj78UAtO7wrfDSM9Fz6g==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zFR2kBcXFMRsApGQwZBVRA3uonWeDKF1ung42Toyzu6Vmfe9gxG37B1hhfjJ6S0vI+hEaJOg9XH7w9bpYUZmoQ==</DigestValue>
      </Reference>
      <Reference URI="/xl/drawings/vmlDrawing1.vml?ContentType=application/vnd.openxmlformats-officedocument.vmlDrawing">
        <DigestMethod Algorithm="http://www.w3.org/2001/04/xmlenc#sha512"/>
        <DigestValue>buvvLaSyodfVfKbVbMoWKyN6d5Csn7MOtK2N+Q8fAiEl31aYxFNi7YHN+yhgrqQoS6Jwiy+6HCjZuNn5cf6Uow==</DigestValue>
      </Reference>
      <Reference URI="/xl/drawings/vmlDrawing2.vml?ContentType=application/vnd.openxmlformats-officedocument.vmlDrawing">
        <DigestMethod Algorithm="http://www.w3.org/2001/04/xmlenc#sha512"/>
        <DigestValue>t5hkBYWXkytmDg+DeqTYY4KFf0rP0HQSefQT1VwA6BJBCy6+9nUJL8ywQe74UVE6bD5nCxRN9V/XGtIUAwCNKQ==</DigestValue>
      </Reference>
      <Reference URI="/xl/drawings/vmlDrawing3.vml?ContentType=application/vnd.openxmlformats-officedocument.vmlDrawing">
        <DigestMethod Algorithm="http://www.w3.org/2001/04/xmlenc#sha512"/>
        <DigestValue>/JDGq0zPmG3TipmEcagjKYYpaj5QX9ZG4z3ukOCAsyCQ/GBnkYunfUO1E0snQeNvQy5o7YU+aAYstzKkqcFIrw==</DigestValue>
      </Reference>
      <Reference URI="/xl/drawings/vmlDrawing4.vml?ContentType=application/vnd.openxmlformats-officedocument.vmlDrawing">
        <DigestMethod Algorithm="http://www.w3.org/2001/04/xmlenc#sha512"/>
        <DigestValue>KVbMNpWMiUdY3H4mUZCO1qIUslbYrvwj5FAXgkM32HuwCJ921L0FlGEUCrRikysTKCIj4NP3td0BmYvtZvQvnA==</DigestValue>
      </Reference>
      <Reference URI="/xl/drawings/vmlDrawing5.vml?ContentType=application/vnd.openxmlformats-officedocument.vmlDrawing">
        <DigestMethod Algorithm="http://www.w3.org/2001/04/xmlenc#sha512"/>
        <DigestValue>luAJkY/3jU5l5aRXPc5RLR/chUWx+1eDisNxbuZzKcbWxU1QuhxqQSlFS7B7lvEUlUgANl4y9vZLSbo3eHgECw==</DigestValue>
      </Reference>
      <Reference URI="/xl/media/image1.emf?ContentType=image/x-emf">
        <DigestMethod Algorithm="http://www.w3.org/2001/04/xmlenc#sha512"/>
        <DigestValue>M4I1Iu82b1lOJeV5L2NkU+SPjK0tZ3WHe9akl++gTpHWilCBzJesYDTo7huFgeA2lD2N47PiVFvS6GzNMFM7bg==</DigestValue>
      </Reference>
      <Reference URI="/xl/media/image2.emf?ContentType=image/x-emf">
        <DigestMethod Algorithm="http://www.w3.org/2001/04/xmlenc#sha512"/>
        <DigestValue>k5wE2MtlQ2NN4qCyK3ATKlWHVuHEdTtt07W2vr7LnhVw1+uXAtW+H9cA3yb5NyNrzsQaImc9ne67uEPS179QJg==</DigestValue>
      </Reference>
      <Reference URI="/xl/media/image3.emf?ContentType=image/x-emf">
        <DigestMethod Algorithm="http://www.w3.org/2001/04/xmlenc#sha512"/>
        <DigestValue>r6KwrRfP0VW+Ma9GGhpXl9npfD5V3TiCE5oUWYun9ilDe0UIO+9mdiaH74Q3/gGXO7l2eEM+R8i3uVoBrVacKQ==</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bin?ContentType=application/vnd.openxmlformats-officedocument.spreadsheetml.printerSettings">
        <DigestMethod Algorithm="http://www.w3.org/2001/04/xmlenc#sha512"/>
        <DigestValue>mVupWw0b6aFbeJ06/ezrR5cs3xNDRY4lH36TRTu5ZFykFGZUtO/+21Mto73Lil5JHElLazVy7OaAtbDE4awT/g==</DigestValue>
      </Reference>
      <Reference URI="/xl/sharedStrings.xml?ContentType=application/vnd.openxmlformats-officedocument.spreadsheetml.sharedStrings+xml">
        <DigestMethod Algorithm="http://www.w3.org/2001/04/xmlenc#sha512"/>
        <DigestValue>f3IQ98hOPlHyVtGuv/ufD5Ehx2e7SAxJx6DDovTDOeOLhHOw3P+9nLtOqLf1ZkpnyvG/h+UOp06SAdkf/TXn9g==</DigestValue>
      </Reference>
      <Reference URI="/xl/styles.xml?ContentType=application/vnd.openxmlformats-officedocument.spreadsheetml.styles+xml">
        <DigestMethod Algorithm="http://www.w3.org/2001/04/xmlenc#sha512"/>
        <DigestValue>CE7erCn2t0z9mA5v4s/BaRMwgzOtsoh+dC5JtJlXYIo+Zo+T7opE8GVozSyb4hKljDXAvu8mYXN3eZANImVJJw==</DigestValue>
      </Reference>
      <Reference URI="/xl/theme/theme1.xml?ContentType=application/vnd.openxmlformats-officedocument.theme+xml">
        <DigestMethod Algorithm="http://www.w3.org/2001/04/xmlenc#sha512"/>
        <DigestValue>F/w6RWiLBC1laOnNggKYtskGy735Gw5VD4pNuD3wupfQOhj58HTWSaX1G3wDUgx8CrFmqpO7lcyszFn/fr5jWA==</DigestValue>
      </Reference>
      <Reference URI="/xl/workbook.xml?ContentType=application/vnd.openxmlformats-officedocument.spreadsheetml.sheet.main+xml">
        <DigestMethod Algorithm="http://www.w3.org/2001/04/xmlenc#sha512"/>
        <DigestValue>YclSOmCh4fZF2QgcHkbn3phx4cRbOmyhLt3UA+ayjRC+vb04ynPxalaCCF8taTDSGlfQ0jLnusJOdkM5sDRkIQ==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MQ/K0mKhMiV7ZlUAy1evP/VdQCGq2CA0U3QD9JX4EicrE1JgxKs9YOpCU4F4iBwt0OPjIxr3FAvU4pE0Ky7YUw==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5VXqv+QsGlf2prlEnmXZARCUr8SGT6yoaOmSrZwpwXTImEg0KX7xYRrPvEb6KZBdqzXk1cseYz5nKwOGDHbWNQ==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sQhuDEQ3Wn8fd9x4b3Wfr1g5A0jgfcQKXB5nEiZxT3W/UMtYzCFr2dMxI9E1TiEsFn9VElZiatVSr/CveO5gtA==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nI2471c1rlGDtWFoQDUhRUCV54pUFtCrcJE59SBYlk7a8WGmsqfJ+nESWexZXLTQr5rB8hlJRX9GbHOxV8ZTnQ==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7sqK7jZYy+e0hX8QDkIlgnHRBKxaoVr7aBMu0BVGFw1B+RG4Yt7Sj347grxntUJFPS4R8JTSIHtCnvUdopq5EA==</DigestValue>
      </Reference>
      <Reference URI="/xl/worksheets/sheet1.xml?ContentType=application/vnd.openxmlformats-officedocument.spreadsheetml.worksheet+xml">
        <DigestMethod Algorithm="http://www.w3.org/2001/04/xmlenc#sha512"/>
        <DigestValue>aInS++OC+lpgrBbzl8o+B9QVPL/W+mwf/Lv9ERH8X/P0Dooiu6uqZnmVLFKZV6auKOCPGrbKdCvsh3/E6DZ20A==</DigestValue>
      </Reference>
      <Reference URI="/xl/worksheets/sheet10.xml?ContentType=application/vnd.openxmlformats-officedocument.spreadsheetml.worksheet+xml">
        <DigestMethod Algorithm="http://www.w3.org/2001/04/xmlenc#sha512"/>
        <DigestValue>o3aO/FkDWBcZ3shuYLAW6YLcyf35UV+bUsbKKf1pkxZA9mDmFtl4PdWwUepG3CwQxW2DzzsaYTEeheAraRa4UA==</DigestValue>
      </Reference>
      <Reference URI="/xl/worksheets/sheet11.xml?ContentType=application/vnd.openxmlformats-officedocument.spreadsheetml.worksheet+xml">
        <DigestMethod Algorithm="http://www.w3.org/2001/04/xmlenc#sha512"/>
        <DigestValue>dyx4P51/TMM2SxessvpIJkf8UmZhWiZznxRwuSFmkQoSwWvWyRjrwTmReB7hFmQ268ws3qOvGxYw12mX+Xq9/w==</DigestValue>
      </Reference>
      <Reference URI="/xl/worksheets/sheet12.xml?ContentType=application/vnd.openxmlformats-officedocument.spreadsheetml.worksheet+xml">
        <DigestMethod Algorithm="http://www.w3.org/2001/04/xmlenc#sha512"/>
        <DigestValue>C52p80VWr+jYNINoDXKbR3w0ghEeQYu10cv0ThXCQl+wFYxkaSADq5/+1bYIClT1+DWjXXFrrPHF5dxqrPMkMQ==</DigestValue>
      </Reference>
      <Reference URI="/xl/worksheets/sheet2.xml?ContentType=application/vnd.openxmlformats-officedocument.spreadsheetml.worksheet+xml">
        <DigestMethod Algorithm="http://www.w3.org/2001/04/xmlenc#sha512"/>
        <DigestValue>HHySgKent/u9A1SH81Q2oDv1HlAcQyuwjz66GyOvDmfh47VUzjkjX5H2ASEDH4UHbS1YFdRhnZeszIw+Fcah1g==</DigestValue>
      </Reference>
      <Reference URI="/xl/worksheets/sheet3.xml?ContentType=application/vnd.openxmlformats-officedocument.spreadsheetml.worksheet+xml">
        <DigestMethod Algorithm="http://www.w3.org/2001/04/xmlenc#sha512"/>
        <DigestValue>wwBtmyy87qATsbIA/cIdRUvuRGPAp+sCZZIWJkhhrfv+3Ruj3gPJDFH8mMsG3i9bjTZjdI3uv3VJFTZR8FseuQ==</DigestValue>
      </Reference>
      <Reference URI="/xl/worksheets/sheet4.xml?ContentType=application/vnd.openxmlformats-officedocument.spreadsheetml.worksheet+xml">
        <DigestMethod Algorithm="http://www.w3.org/2001/04/xmlenc#sha512"/>
        <DigestValue>MjcNYjAKrlq5yZEvNdBK5A/ONRQ/m+GwTrpq2W4Gfp+C3/kl5ytHiHwlsG7RtsybkAJkib9+mb7BJgkBOPLMNg==</DigestValue>
      </Reference>
      <Reference URI="/xl/worksheets/sheet5.xml?ContentType=application/vnd.openxmlformats-officedocument.spreadsheetml.worksheet+xml">
        <DigestMethod Algorithm="http://www.w3.org/2001/04/xmlenc#sha512"/>
        <DigestValue>Z22SQGIlwbfFA2TneNUx7F6QPg0QmdWYPOJXixF0kjGiDT2i7JNka0sKIC8HiFn2aG3aJVNX9ODpQqedkulCFg==</DigestValue>
      </Reference>
      <Reference URI="/xl/worksheets/sheet6.xml?ContentType=application/vnd.openxmlformats-officedocument.spreadsheetml.worksheet+xml">
        <DigestMethod Algorithm="http://www.w3.org/2001/04/xmlenc#sha512"/>
        <DigestValue>8yq7G2I6/KGCDb+U+sNL4oKjvvARyv3YX5eK//lLECez/hXtEwthN5fCSteSwRI0ZOuQZ5JHUoc8v6avi9yKWw==</DigestValue>
      </Reference>
      <Reference URI="/xl/worksheets/sheet7.xml?ContentType=application/vnd.openxmlformats-officedocument.spreadsheetml.worksheet+xml">
        <DigestMethod Algorithm="http://www.w3.org/2001/04/xmlenc#sha512"/>
        <DigestValue>YFPJm+KwGgKk9CDBEG9dMm4HG32DKmUCdkZwa3hynOUQwUEYO6r+dbgCbETbPM2eoUt158Y0GbDrFb3/KDzt8Q==</DigestValue>
      </Reference>
      <Reference URI="/xl/worksheets/sheet8.xml?ContentType=application/vnd.openxmlformats-officedocument.spreadsheetml.worksheet+xml">
        <DigestMethod Algorithm="http://www.w3.org/2001/04/xmlenc#sha512"/>
        <DigestValue>VJ4CIl0/i6JcmiuovW7hLLapJyvLZ+kGchJiTfVN+nCLo4vKWZuRZRzwju9FNxquSYPnNwix1V2AYu+2Ijm20A==</DigestValue>
      </Reference>
      <Reference URI="/xl/worksheets/sheet9.xml?ContentType=application/vnd.openxmlformats-officedocument.spreadsheetml.worksheet+xml">
        <DigestMethod Algorithm="http://www.w3.org/2001/04/xmlenc#sha512"/>
        <DigestValue>eltn39sCBH9tIhxAkpXFG0Kyq1ggOwV1+61neVqqmdlF1wsGKMQ8RWSFURmLO/6VAKtL/rdoAcoqeocDIU3PWg==</DigestValue>
      </Reference>
    </Manifest>
    <SignatureProperties>
      <SignatureProperty Id="idSignatureTime" Target="#idPackageSignature">
        <mdssi:SignatureTime xmlns:mdssi="http://schemas.openxmlformats.org/package/2006/digital-signature">
          <mdssi:Format>YYYY-MM-DDThh:mm:ssTZD</mdssi:Format>
          <mdssi:Value>2025-11-11T19:17:10Z</mdssi:Value>
        </mdssi:SignatureTime>
      </SignatureProperty>
    </SignatureProperties>
  </Object>
  <Object Id="idOfficeObject">
    <SignatureProperties>
      <SignatureProperty Id="idOfficeV1Details" Target="#idPackageSignature">
        <SignatureInfoV1 xmlns="http://schemas.microsoft.com/office/2006/digsig">
          <SetupID>{27B166B6-DB6B-43F4-9B3B-3C552215CA7B}</SetupID>
          <SignatureText>Rodrigo Yanho</SignatureText>
          <SignatureImage/>
          <SignatureComments/>
          <WindowsVersion>10.0</WindowsVersion>
          <OfficeVersion>16.0.19328/27</OfficeVersion>
          <ApplicationVersion>16.0.19328</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2025-11-11T19:17:10Z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vGQAAkQwAACBFTUYAAAEAfBoAAKI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YItfcvt/AAAk10Zy+38AAPDDb1SDAAAArY96cft/AAABAAAAAAAAAAgAAAAAAAAA8MNvVIMAAADGA0dy+38AAAAA0+j7fwAA6JZ6cft/AAAwFtPo+38AAFDEb1SDAAAABAAAAIMAAAAVAAAAAAAAANhjaHL7fwAAMBbT6AAAAABIAAAAAAAAACTXRnL7fwAA2GNocvt/AADA20Zy+38AAAEAAAAAAAAAxgNHcvt/AAAAANPo+38AAAAAAAAAAAAAAAAAAIMAAAAfEoHp+38AAKBlorvLAQAAu+se5/t/AAAwxW9UgwAAAMnFb1SDAAAAAAAAAAAAAAAAAAAAZHYACAAAAAAlAAAADAAAAAEAAAAYAAAADAAAAAAAAAASAAAADAAAAAEAAAAeAAAAGAAAAL0AAAAEAAAA9wAAABEAAAAlAAAADAAAAAEAAABUAAAAiAAAAL4AAAAEAAAA9QAAABAAAAABAAAA0XbJQasKyUG+AAAABAAAAAoAAABMAAAAAAAAAAAAAAAAAAAA//////////9gAAAAMQAxAC8AMQAxAC8AMgAwADIANQ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EAAADLAQAA+N1tVIMAAAAA4W1UgwAAAMheROf7fwAAAAAAAAAAAAAJAAAAAAAAAFcAAAAAAAAAPZZ6cft/AAAAAAAAAAAAAAAAAAAAAAAALXXRZVwbAAB4321UgwAAALB/lLvLAQAAAAAAAAAAAACgZaK7ywEAAPBO888AAAAAxQGKCgAAAAAHAAAAAAAAALDgbVSDAAAA7N9tVIMAAAAp4G1UgwAAAGFEGuf7fwAA//////////9GhR/nAAAAAP//////////+N5tVIMAAACgZaK7ywEAALvrHuf7fwAAkN9tVIMAAAAp4G1UgwAAAGB4v7vLAQ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wAAAAAAAABQ1G1UgwAAAAAAAAAAAAAAyF5E5/t/AAAAAAAAAAAAAIuGSnD7fwAA8JO5u8sBAADgkeZw+38AAAAAAAAAAAAAAAAAAAAAAAC9e9FlXBsAADCYIdrLAQAAKAAAAAAAAAAAAAAAAAAAAKBlorvLAQAA4P///wAAAAAAAAAAAAAAAAYAAAAAAAAAONZtVIMAAABc1W1UgwAAAJnVbVSDAAAAYUQa5/t/AAABAAAAAAAAAKAPAAAAAAAAUJHmcPt/AAAAAAAAAAAAAKBlorvLAQAAu+se5/t/AAAA1W1UgwAAAJnVbVSDAAAAkFG428sBAAAAAAAAZHYACAAAAAAlAAAADAAAAAMAAAAYAAAADAAAAAAAAAASAAAADAAAAAEAAAAWAAAADAAAAAgAAABUAAAAVAAAAAoAAAAnAAAAHgAAAEoAAAABAAAA0XbJQasKyUEKAAAASwAAAAEAAABMAAAABAAAAAkAAAAnAAAAIAAAAEsAAABQAAAAWAAxO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SAAAARwAAACkAAAAzAAAAagAAABUAAAAhAPAAAAAAAAAAAAAAAIA/AAAAAAAAAAAAAIA/AAAAAAAAAAAAAAAAAAAAAAAAAAAAAAAAAAAAAAAAAAAlAAAADAAAAAAAAIAoAAAADAAAAAQAAABSAAAAcAEAAAQAAADw////AAAAAAAAAAAAAAAAkAEAAAAAAAEAAAAAcwBlAGcAbwBlACAAdQBpAAAAAAAAAAAAAAAAAAAAAAAAAAAAAAAAAAAAAAAAAAAAAAAAAAAAAAAAAAAAAAAAAAAAAAAoGpf//////xAZhOn7fwAAUH8Y2ssBAADIXkTn+38AAAAAAAAAAAAA2kl2cft/AADFGQGD/////ygaCpf/////AAAAAAAAAAAAAAAAAAAAAP160WVcGwAAyEh2cft/AAAAAAAAAAAAAAAAAAAAAAAAoGWiu8sBAADw////AAAAAAAAAAAAAAAACQAAAAAAAAD41m1UgwAAABzWbVSDAAAAWdZtVIMAAABhRBrn+38AAAAAAAAAAAAAAAAAAAAAAAAAAAAAAAAAAAAAAAAAAAAAoGWiu8sBAAC76x7n+38AAMDVbVSDAAAAWdZtVIMAAADwabjbywEAAAAAAABkdgAIAAAAACUAAAAMAAAABAAAABgAAAAMAAAAAAAAABIAAAAMAAAAAQAAAB4AAAAYAAAAKQAAADMAAACTAAAASAAAACUAAAAMAAAABAAAAFQAAACcAAAAKgAAADMAAACRAAAARwAAAAEAAADRdslBqwrJQSoAAAAzAAAADQAAAEwAAAAAAAAAAAAAAAAAAAD//////////2gAAABSAG8AZAByAGkAZwBvACAAWQBhAG4AaABvAEluCgAAAAkAAAAJAAAABgAAAAQAAAAJAAAACQAAAAQAAAAJAAAACAAAAAkAAAAJAAAACQ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wAAAAAoAAABgAAAAcgAAAGwAAAABAAAA0XbJQasKyUEKAAAAYAAAABMAAABMAAAAAAAAAAAAAAAAAAAA//////////90AAAAUgBlAHAAcgBlAHMAZQBuAHQAYQBuAHQAZQAgAEwAZQBnAGEAbAA8LwcAAAAGAAAABwAAAAQAAAAGAAAABQAAAAYAAAAHAAAABAAAAAYAAAAHAAAABAAAAAYAAAADAAAABQAAAAYAAAAHAAAABgAAAAMAAABLAAAAQAAAADAAAAAFAAAAIAAAAAEAAAABAAAAEAAAAAAAAAAAAAAAAAEAAIAAAAAAAAAAAAAAAAABAACAAAAAJQAAAAwAAAACAAAAJwAAABgAAAAFAAAAAAAAAP///wAAAAAAJQAAAAwAAAAFAAAATAAAAGQAAAAJAAAAcAAAAOAAAAB8AAAACQAAAHAAAADYAAAADQAAACEA8AAAAAAAAAAAAAAAgD8AAAAAAAAAAAAAgD8AAAAAAAAAAAAAAAAAAAAAAAAAAAAAAAAAAAAAAAAAACUAAAAMAAAAAAAAgCgAAAAMAAAABQAAACUAAAAMAAAAAQAAABgAAAAMAAAAAAAAABIAAAAMAAAAAQAAABYAAAAMAAAAAAAAAFQAAAAgAQAACgAAAHAAAADfAAAAfAAAAAEAAADRdslBqwrJQQoAAABwAAAAIwAAAEwAAAAEAAAACQAAAHAAAADhAAAAfQAAAJQAAABGAGkAcgBtAGEAZABvACAAcABvAHIAOgAgAFIATwBEAFIASQBHAE8AIAAgAFkAQQBOAEgATwAgAEMAQQBCAEEA0QBBAFMASW4GAAAAAwAAAAQAAAAJAAAABgAAAAcAAAAHAAAAAwAAAAcAAAAHAAAABAAAAAMAAAADAAAABwAAAAkAAAAIAAAABwAAAAMAAAAIAAAACQAAAAMAAAADAAAABQAAAAcAAAAIAAAACAAAAAkAAAADAAAABwAAAAcAAAAGAAAABwAAAAgAAAAHAAAABgAAABYAAAAMAAAAAAAAACUAAAAMAAAAAgAAAA4AAAAUAAAAAAAAABAAAAAUAAAA</Object>
  <Object Id="idInvalidSigLnImg">AQAAAGwAAAAAAAAAAAAAAP8AAAB/AAAAAAAAAAAAAAAvGQAAkQwAACBFTUYAAAEA6B8AAKk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YItfcvt/AAAk10Zy+38AAPDDb1SDAAAArY96cft/AAABAAAAAAAAAAgAAAAAAAAA8MNvVIMAAADGA0dy+38AAAAA0+j7fwAA6JZ6cft/AAAwFtPo+38AAFDEb1SDAAAABAAAAIMAAAAVAAAAAAAAANhjaHL7fwAAMBbT6AAAAABIAAAAAAAAACTXRnL7fwAA2GNocvt/AADA20Zy+38AAAEAAAAAAAAAxgNHcvt/AAAAANPo+38AAAAAAAAAAAAAAAAAAIMAAAAfEoHp+38AAKBlorvLAQAAu+se5/t/AAAwxW9UgwAAAMnFb1SD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AQAAAMsBAAD43W1UgwAAAADhbVSDAAAAyF5E5/t/AAAAAAAAAAAAAAkAAAAAAAAAVwAAAAAAAAA9lnpx+38AAAAAAAAAAAAAAAAAAAAAAAAtddFlXBsAAHjfbVSDAAAAsH+Uu8sBAAAAAAAAAAAAAKBlorvLAQAA8E7zzwAAAADFAYoKAAAAAAcAAAAAAAAAsOBtVIMAAADs321UgwAAACngbVSDAAAAYUQa5/t/AAD//////////0aFH+cAAAAA///////////43m1UgwAAAKBlorvLAQAAu+se5/t/AACQ321UgwAAACngbVSDAAAAYHi/u8s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DAAAAAAAAAFDUbVSDAAAAAAAAAAAAAADIXkTn+38AAAAAAAAAAAAAi4ZKcPt/AADwk7m7ywEAAOCR5nD7fwAAAAAAAAAAAAAAAAAAAAAAAL170WVcGwAAMJgh2ssBAAAoAAAAAAAAAAAAAAAAAAAAoGWiu8sBAADg////AAAAAAAAAAAAAAAABgAAAAAAAAA41m1UgwAAAFzVbVSDAAAAmdVtVIMAAABhRBrn+38AAAEAAAAAAAAAoA8AAAAAAABQkeZw+38AAAAAAAAAAAAAoGWiu8sBAAC76x7n+38AAADVbVSDAAAAmdVtVIMAAACQUbjbyw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Cgal///////EBmE6ft/AABQfxjaywEAAMheROf7fwAAAAAAAAAAAADaSXZx+38AAMUZAYP/////KBoKl/////8AAAAAAAAAAAAAAAAAAAAA/XrRZVwbAADISHZx+38AAAAAAAAAAAAAAAAAAAAAAACgZaK7ywEAAPD///8AAAAAAAAAAAAAAAAJAAAAAAAAAPjWbVSDAAAAHNZtVIMAAABZ1m1UgwAAAGFEGuf7fwAAAAAAAAAAAAAAAAAAAAAAAAAAAAAAAAAAAAAAAAAAAACgZaK7ywEAALvrHuf7fwAAwNVtVIMAAABZ1m1UgwAAAPBpuNvL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AAAAACgAAAGAAAAByAAAAbAAAAAEAAADRdslBqwrJQQoAAABgAAAAEwAAAEwAAAAAAAAAAAAAAAAAAAD//////////3QAAABSAGUAcAByAGUAcwBlAG4AdABhAG4AdABlACAATABlAGcAYQBsAGNlBwAAAAYAAAAHAAAABAAAAAYAAAAFAAAABgAAAAcAAAAEAAAABgAAAAcAAAAEAAAABgAAAAMAAAAFAAAABgAAAAcAAAAGAAAAAwAAAEsAAABAAAAAMAAAAAUAAAAgAAAAAQAAAAEAAAAQAAAAAAAAAAAAAAAAAQAAgAAAAAAAAAAAAAAAAAEAAIAAAAAlAAAADAAAAAIAAAAnAAAAGAAAAAUAAAAAAAAA////AAAAAAAlAAAADAAAAAUAAABMAAAAZAAAAAkAAABwAAAA4AAAAHwAAAAJAAAAcAAAANgAAAANAAAAIQDwAAAAAAAAAAAAAACAPwAAAAAAAAAAAACAPwAAAAAAAAAAAAAAAAAAAAAAAAAAAAAAAAAAAAAAAAAAJQAAAAwAAAAAAACAKAAAAAwAAAAFAAAAJQAAAAwAAAABAAAAGAAAAAwAAAAAAAAAEgAAAAwAAAABAAAAFgAAAAwAAAAAAAAAVAAAACABAAAKAAAAcAAAAN8AAAB8AAAAAQAAANF2yUGrCslBCgAAAHAAAAAjAAAATAAAAAQAAAAJAAAAcAAAAOEAAAB9AAAAlAAAAEYAaQByAG0AYQBkAG8AIABwAG8AcgA6ACAAUgBPAEQAUgBJAEcATwAgACAAWQBBAE4ASABPACAAQwBBAEIAQQDRAEEAUwBudAYAAAADAAAABAAAAAkAAAAGAAAABwAAAAcAAAADAAAABwAAAAcAAAAEAAAAAwAAAAMAAAAHAAAACQAAAAgAAAAHAAAAAwAAAAgAAAAJAAAAAwAAAAMAAAAFAAAABwAAAAgAAAAIAAAACQAAAAMAAAAHAAAABwAAAAYAAAAHAAAACAAAAAcAAAAGAAAAFgAAAAwAAAAAAAAAJQAAAAwAAAACAAAADgAAABQAAAAAAAAAEAAAABQAAAA=</Object>
</Signature>
</file>

<file path=_xmlsignatures/sig8.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0B4pZhEsjTH3lPB+PMdEzQmbrWmN+L+FFJe7/HbFpzai/SYi0U2AQH2U2ru1OaRQCJPOEp2dSATE
L7bzXGz26w==</DigestValue>
    </Reference>
    <Reference Type="http://www.w3.org/2000/09/xmldsig#Object" URI="#idOfficeObject">
      <DigestMethod Algorithm="http://www.w3.org/2001/04/xmlenc#sha512"/>
      <DigestValue>9io9DH0dQaSoz+GQEV0szvzxh0+W7Oz9JonBR+6zHPpwSs93oWcnrISVfonIJ3+7NT51aGgnnsLZ
m1KDKAjFJg==</DigestValue>
    </Reference>
    <Reference Type="http://uri.etsi.org/01903#SignedProperties" URI="#idSignedProperties">
      <Transforms>
        <Transform Algorithm="http://www.w3.org/TR/2001/REC-xml-c14n-20010315"/>
      </Transforms>
      <DigestMethod Algorithm="http://www.w3.org/2001/04/xmlenc#sha512"/>
      <DigestValue>Kj/DgeRGtbHROslBd67No22BwCCb/6YX3CIfUFzCQNb7uYaiOjzBg5B73UlP7nnUvSziM0rCRfia
0qwMUsGmwQ==</DigestValue>
    </Reference>
    <Reference Type="http://www.w3.org/2000/09/xmldsig#Object" URI="#idValidSigLnImg">
      <DigestMethod Algorithm="http://www.w3.org/2001/04/xmlenc#sha512"/>
      <DigestValue>HEwZnA5+beYYxSfLL/QBOFQYqzgljeAJZ6/Laaa6jy/k/GorZqi8boEVtUxDonyfCss+n2vXJjtK
sPxZtZjR8A==</DigestValue>
    </Reference>
    <Reference Type="http://www.w3.org/2000/09/xmldsig#Object" URI="#idInvalidSigLnImg">
      <DigestMethod Algorithm="http://www.w3.org/2001/04/xmlenc#sha512"/>
      <DigestValue>nHNPbwUy0+YaKjrYAFjFqXA7TfQyy0WUTPeZTGh9ROzs5Q0kmF5a3ZIBNqgjU1WA4Qdgd4wCIPkG
r3RIwrbRvw==</DigestValue>
    </Reference>
  </SignedInfo>
  <SignatureValue>FvUkihgJcxGGFcduCMefHbGZCMgXAmuQkLOUXutFkSY9EDh0ny4ZgVsEPjvSOmh0B0BcDvjBkoNi
oLWlo/81O8LSCwTmME2w8GxOetUBbKFpktHFbpEc8t7xZSt71FYaCXlDSIRODogy2G7MKdXASXog
tLhgQffzhMgJ3ftk3pJtMfeHWOCc1E66Ir30Xz2qYYjQi/PnrbLIbuEtsO6gmGmzpmZlfwewvP4p
CgeSlDxtlc94ZqD3kSvHFi+SHnLyEyl6qUkYKS0osdjH9RNCyqN4MlaaxNM8+a4hoIh6twcXDx+Q
BIbuv5nuEKUkxsNUrDFisMReBwpSoQN53aVfYQ==</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512"/>
        <DigestValue>brz+IULPPuPn/QURfjvFMjag3ma20hU40ggDiNbZ/DKxZso66SCFROwQqiB84eLG82sBX6KYg2cXVG6vsJha6g==</DigestValue>
      </Reference>
      <Reference URI="/xl/calcChain.xml?ContentType=application/vnd.openxmlformats-officedocument.spreadsheetml.calcChain+xml">
        <DigestMethod Algorithm="http://www.w3.org/2001/04/xmlenc#sha512"/>
        <DigestValue>CtnB1n/SnQzUZ2pbuOAu11T6JvyPuHTtk2Bk3TAVA5fd2RKDcHvcvLSO8BWPx6Emxla/0/V/wMKVrSbEUqjm/A==</DigestValue>
      </Reference>
      <Reference URI="/xl/comments1.xml?ContentType=application/vnd.openxmlformats-officedocument.spreadsheetml.comments+xml">
        <DigestMethod Algorithm="http://www.w3.org/2001/04/xmlenc#sha512"/>
        <DigestValue>Myu2c0hejUIuXlCiXqNvvQxaUGG/ImAi/df0DDXGKq+ka+VjAnPEe7HCIWzINFsPY3aj78UAtO7wrfDSM9Fz6g==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zFR2kBcXFMRsApGQwZBVRA3uonWeDKF1ung42Toyzu6Vmfe9gxG37B1hhfjJ6S0vI+hEaJOg9XH7w9bpYUZmoQ==</DigestValue>
      </Reference>
      <Reference URI="/xl/drawings/vmlDrawing1.vml?ContentType=application/vnd.openxmlformats-officedocument.vmlDrawing">
        <DigestMethod Algorithm="http://www.w3.org/2001/04/xmlenc#sha512"/>
        <DigestValue>buvvLaSyodfVfKbVbMoWKyN6d5Csn7MOtK2N+Q8fAiEl31aYxFNi7YHN+yhgrqQoS6Jwiy+6HCjZuNn5cf6Uow==</DigestValue>
      </Reference>
      <Reference URI="/xl/drawings/vmlDrawing2.vml?ContentType=application/vnd.openxmlformats-officedocument.vmlDrawing">
        <DigestMethod Algorithm="http://www.w3.org/2001/04/xmlenc#sha512"/>
        <DigestValue>t5hkBYWXkytmDg+DeqTYY4KFf0rP0HQSefQT1VwA6BJBCy6+9nUJL8ywQe74UVE6bD5nCxRN9V/XGtIUAwCNKQ==</DigestValue>
      </Reference>
      <Reference URI="/xl/drawings/vmlDrawing3.vml?ContentType=application/vnd.openxmlformats-officedocument.vmlDrawing">
        <DigestMethod Algorithm="http://www.w3.org/2001/04/xmlenc#sha512"/>
        <DigestValue>/JDGq0zPmG3TipmEcagjKYYpaj5QX9ZG4z3ukOCAsyCQ/GBnkYunfUO1E0snQeNvQy5o7YU+aAYstzKkqcFIrw==</DigestValue>
      </Reference>
      <Reference URI="/xl/drawings/vmlDrawing4.vml?ContentType=application/vnd.openxmlformats-officedocument.vmlDrawing">
        <DigestMethod Algorithm="http://www.w3.org/2001/04/xmlenc#sha512"/>
        <DigestValue>KVbMNpWMiUdY3H4mUZCO1qIUslbYrvwj5FAXgkM32HuwCJ921L0FlGEUCrRikysTKCIj4NP3td0BmYvtZvQvnA==</DigestValue>
      </Reference>
      <Reference URI="/xl/drawings/vmlDrawing5.vml?ContentType=application/vnd.openxmlformats-officedocument.vmlDrawing">
        <DigestMethod Algorithm="http://www.w3.org/2001/04/xmlenc#sha512"/>
        <DigestValue>luAJkY/3jU5l5aRXPc5RLR/chUWx+1eDisNxbuZzKcbWxU1QuhxqQSlFS7B7lvEUlUgANl4y9vZLSbo3eHgECw==</DigestValue>
      </Reference>
      <Reference URI="/xl/media/image1.emf?ContentType=image/x-emf">
        <DigestMethod Algorithm="http://www.w3.org/2001/04/xmlenc#sha512"/>
        <DigestValue>M4I1Iu82b1lOJeV5L2NkU+SPjK0tZ3WHe9akl++gTpHWilCBzJesYDTo7huFgeA2lD2N47PiVFvS6GzNMFM7bg==</DigestValue>
      </Reference>
      <Reference URI="/xl/media/image2.emf?ContentType=image/x-emf">
        <DigestMethod Algorithm="http://www.w3.org/2001/04/xmlenc#sha512"/>
        <DigestValue>k5wE2MtlQ2NN4qCyK3ATKlWHVuHEdTtt07W2vr7LnhVw1+uXAtW+H9cA3yb5NyNrzsQaImc9ne67uEPS179QJg==</DigestValue>
      </Reference>
      <Reference URI="/xl/media/image3.emf?ContentType=image/x-emf">
        <DigestMethod Algorithm="http://www.w3.org/2001/04/xmlenc#sha512"/>
        <DigestValue>r6KwrRfP0VW+Ma9GGhpXl9npfD5V3TiCE5oUWYun9ilDe0UIO+9mdiaH74Q3/gGXO7l2eEM+R8i3uVoBrVacKQ==</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bin?ContentType=application/vnd.openxmlformats-officedocument.spreadsheetml.printerSettings">
        <DigestMethod Algorithm="http://www.w3.org/2001/04/xmlenc#sha512"/>
        <DigestValue>mVupWw0b6aFbeJ06/ezrR5cs3xNDRY4lH36TRTu5ZFykFGZUtO/+21Mto73Lil5JHElLazVy7OaAtbDE4awT/g==</DigestValue>
      </Reference>
      <Reference URI="/xl/sharedStrings.xml?ContentType=application/vnd.openxmlformats-officedocument.spreadsheetml.sharedStrings+xml">
        <DigestMethod Algorithm="http://www.w3.org/2001/04/xmlenc#sha512"/>
        <DigestValue>f3IQ98hOPlHyVtGuv/ufD5Ehx2e7SAxJx6DDovTDOeOLhHOw3P+9nLtOqLf1ZkpnyvG/h+UOp06SAdkf/TXn9g==</DigestValue>
      </Reference>
      <Reference URI="/xl/styles.xml?ContentType=application/vnd.openxmlformats-officedocument.spreadsheetml.styles+xml">
        <DigestMethod Algorithm="http://www.w3.org/2001/04/xmlenc#sha512"/>
        <DigestValue>CE7erCn2t0z9mA5v4s/BaRMwgzOtsoh+dC5JtJlXYIo+Zo+T7opE8GVozSyb4hKljDXAvu8mYXN3eZANImVJJw==</DigestValue>
      </Reference>
      <Reference URI="/xl/theme/theme1.xml?ContentType=application/vnd.openxmlformats-officedocument.theme+xml">
        <DigestMethod Algorithm="http://www.w3.org/2001/04/xmlenc#sha512"/>
        <DigestValue>F/w6RWiLBC1laOnNggKYtskGy735Gw5VD4pNuD3wupfQOhj58HTWSaX1G3wDUgx8CrFmqpO7lcyszFn/fr5jWA==</DigestValue>
      </Reference>
      <Reference URI="/xl/workbook.xml?ContentType=application/vnd.openxmlformats-officedocument.spreadsheetml.sheet.main+xml">
        <DigestMethod Algorithm="http://www.w3.org/2001/04/xmlenc#sha512"/>
        <DigestValue>YclSOmCh4fZF2QgcHkbn3phx4cRbOmyhLt3UA+ayjRC+vb04ynPxalaCCF8taTDSGlfQ0jLnusJOdkM5sDRkIQ==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MQ/K0mKhMiV7ZlUAy1evP/VdQCGq2CA0U3QD9JX4EicrE1JgxKs9YOpCU4F4iBwt0OPjIxr3FAvU4pE0Ky7YUw==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5VXqv+QsGlf2prlEnmXZARCUr8SGT6yoaOmSrZwpwXTImEg0KX7xYRrPvEb6KZBdqzXk1cseYz5nKwOGDHbWNQ==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sQhuDEQ3Wn8fd9x4b3Wfr1g5A0jgfcQKXB5nEiZxT3W/UMtYzCFr2dMxI9E1TiEsFn9VElZiatVSr/CveO5gtA==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nI2471c1rlGDtWFoQDUhRUCV54pUFtCrcJE59SBYlk7a8WGmsqfJ+nESWexZXLTQr5rB8hlJRX9GbHOxV8ZTnQ==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7sqK7jZYy+e0hX8QDkIlgnHRBKxaoVr7aBMu0BVGFw1B+RG4Yt7Sj347grxntUJFPS4R8JTSIHtCnvUdopq5EA==</DigestValue>
      </Reference>
      <Reference URI="/xl/worksheets/sheet1.xml?ContentType=application/vnd.openxmlformats-officedocument.spreadsheetml.worksheet+xml">
        <DigestMethod Algorithm="http://www.w3.org/2001/04/xmlenc#sha512"/>
        <DigestValue>aInS++OC+lpgrBbzl8o+B9QVPL/W+mwf/Lv9ERH8X/P0Dooiu6uqZnmVLFKZV6auKOCPGrbKdCvsh3/E6DZ20A==</DigestValue>
      </Reference>
      <Reference URI="/xl/worksheets/sheet10.xml?ContentType=application/vnd.openxmlformats-officedocument.spreadsheetml.worksheet+xml">
        <DigestMethod Algorithm="http://www.w3.org/2001/04/xmlenc#sha512"/>
        <DigestValue>o3aO/FkDWBcZ3shuYLAW6YLcyf35UV+bUsbKKf1pkxZA9mDmFtl4PdWwUepG3CwQxW2DzzsaYTEeheAraRa4UA==</DigestValue>
      </Reference>
      <Reference URI="/xl/worksheets/sheet11.xml?ContentType=application/vnd.openxmlformats-officedocument.spreadsheetml.worksheet+xml">
        <DigestMethod Algorithm="http://www.w3.org/2001/04/xmlenc#sha512"/>
        <DigestValue>dyx4P51/TMM2SxessvpIJkf8UmZhWiZznxRwuSFmkQoSwWvWyRjrwTmReB7hFmQ268ws3qOvGxYw12mX+Xq9/w==</DigestValue>
      </Reference>
      <Reference URI="/xl/worksheets/sheet12.xml?ContentType=application/vnd.openxmlformats-officedocument.spreadsheetml.worksheet+xml">
        <DigestMethod Algorithm="http://www.w3.org/2001/04/xmlenc#sha512"/>
        <DigestValue>C52p80VWr+jYNINoDXKbR3w0ghEeQYu10cv0ThXCQl+wFYxkaSADq5/+1bYIClT1+DWjXXFrrPHF5dxqrPMkMQ==</DigestValue>
      </Reference>
      <Reference URI="/xl/worksheets/sheet2.xml?ContentType=application/vnd.openxmlformats-officedocument.spreadsheetml.worksheet+xml">
        <DigestMethod Algorithm="http://www.w3.org/2001/04/xmlenc#sha512"/>
        <DigestValue>HHySgKent/u9A1SH81Q2oDv1HlAcQyuwjz66GyOvDmfh47VUzjkjX5H2ASEDH4UHbS1YFdRhnZeszIw+Fcah1g==</DigestValue>
      </Reference>
      <Reference URI="/xl/worksheets/sheet3.xml?ContentType=application/vnd.openxmlformats-officedocument.spreadsheetml.worksheet+xml">
        <DigestMethod Algorithm="http://www.w3.org/2001/04/xmlenc#sha512"/>
        <DigestValue>wwBtmyy87qATsbIA/cIdRUvuRGPAp+sCZZIWJkhhrfv+3Ruj3gPJDFH8mMsG3i9bjTZjdI3uv3VJFTZR8FseuQ==</DigestValue>
      </Reference>
      <Reference URI="/xl/worksheets/sheet4.xml?ContentType=application/vnd.openxmlformats-officedocument.spreadsheetml.worksheet+xml">
        <DigestMethod Algorithm="http://www.w3.org/2001/04/xmlenc#sha512"/>
        <DigestValue>MjcNYjAKrlq5yZEvNdBK5A/ONRQ/m+GwTrpq2W4Gfp+C3/kl5ytHiHwlsG7RtsybkAJkib9+mb7BJgkBOPLMNg==</DigestValue>
      </Reference>
      <Reference URI="/xl/worksheets/sheet5.xml?ContentType=application/vnd.openxmlformats-officedocument.spreadsheetml.worksheet+xml">
        <DigestMethod Algorithm="http://www.w3.org/2001/04/xmlenc#sha512"/>
        <DigestValue>Z22SQGIlwbfFA2TneNUx7F6QPg0QmdWYPOJXixF0kjGiDT2i7JNka0sKIC8HiFn2aG3aJVNX9ODpQqedkulCFg==</DigestValue>
      </Reference>
      <Reference URI="/xl/worksheets/sheet6.xml?ContentType=application/vnd.openxmlformats-officedocument.spreadsheetml.worksheet+xml">
        <DigestMethod Algorithm="http://www.w3.org/2001/04/xmlenc#sha512"/>
        <DigestValue>8yq7G2I6/KGCDb+U+sNL4oKjvvARyv3YX5eK//lLECez/hXtEwthN5fCSteSwRI0ZOuQZ5JHUoc8v6avi9yKWw==</DigestValue>
      </Reference>
      <Reference URI="/xl/worksheets/sheet7.xml?ContentType=application/vnd.openxmlformats-officedocument.spreadsheetml.worksheet+xml">
        <DigestMethod Algorithm="http://www.w3.org/2001/04/xmlenc#sha512"/>
        <DigestValue>YFPJm+KwGgKk9CDBEG9dMm4HG32DKmUCdkZwa3hynOUQwUEYO6r+dbgCbETbPM2eoUt158Y0GbDrFb3/KDzt8Q==</DigestValue>
      </Reference>
      <Reference URI="/xl/worksheets/sheet8.xml?ContentType=application/vnd.openxmlformats-officedocument.spreadsheetml.worksheet+xml">
        <DigestMethod Algorithm="http://www.w3.org/2001/04/xmlenc#sha512"/>
        <DigestValue>VJ4CIl0/i6JcmiuovW7hLLapJyvLZ+kGchJiTfVN+nCLo4vKWZuRZRzwju9FNxquSYPnNwix1V2AYu+2Ijm20A==</DigestValue>
      </Reference>
      <Reference URI="/xl/worksheets/sheet9.xml?ContentType=application/vnd.openxmlformats-officedocument.spreadsheetml.worksheet+xml">
        <DigestMethod Algorithm="http://www.w3.org/2001/04/xmlenc#sha512"/>
        <DigestValue>eltn39sCBH9tIhxAkpXFG0Kyq1ggOwV1+61neVqqmdlF1wsGKMQ8RWSFURmLO/6VAKtL/rdoAcoqeocDIU3PWg==</DigestValue>
      </Reference>
    </Manifest>
    <SignatureProperties>
      <SignatureProperty Id="idSignatureTime" Target="#idPackageSignature">
        <mdssi:SignatureTime xmlns:mdssi="http://schemas.openxmlformats.org/package/2006/digital-signature">
          <mdssi:Format>YYYY-MM-DDThh:mm:ssTZD</mdssi:Format>
          <mdssi:Value>2025-11-11T19:17:22Z</mdssi:Value>
        </mdssi:SignatureTime>
      </SignatureProperty>
    </SignatureProperties>
  </Object>
  <Object Id="idOfficeObject">
    <SignatureProperties>
      <SignatureProperty Id="idOfficeV1Details" Target="#idPackageSignature">
        <SignatureInfoV1 xmlns="http://schemas.microsoft.com/office/2006/digsig">
          <SetupID>{E3DED021-4859-457A-9ED7-D2FC7E143031}</SetupID>
          <SignatureText>Rodrigo Yanho</SignatureText>
          <SignatureImage/>
          <SignatureComments/>
          <WindowsVersion>10.0</WindowsVersion>
          <OfficeVersion>16.0.19328/27</OfficeVersion>
          <ApplicationVersion>16.0.19328</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2025-11-11T19:17:22Z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vGQAAkQwAACBFTUYAAAEAfBoAAKI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YItfcvt/AAAk10Zy+38AAPDDb1SDAAAArY96cft/AAABAAAAAAAAAAgAAAAAAAAA8MNvVIMAAADGA0dy+38AAAAA0+j7fwAA6JZ6cft/AAAwFtPo+38AAFDEb1SDAAAABAAAAIMAAAAVAAAAAAAAANhjaHL7fwAAMBbT6AAAAABIAAAAAAAAACTXRnL7fwAA2GNocvt/AADA20Zy+38AAAEAAAAAAAAAxgNHcvt/AAAAANPo+38AAAAAAAAAAAAAAAAAAIMAAAAfEoHp+38AAKBlorvLAQAAu+se5/t/AAAwxW9UgwAAAMnFb1SDAAAAAAAAAAAAAAAAAAAAZHYACAAAAAAlAAAADAAAAAEAAAAYAAAADAAAAAAAAAASAAAADAAAAAEAAAAeAAAAGAAAAL0AAAAEAAAA9wAAABEAAAAlAAAADAAAAAEAAABUAAAAiAAAAL4AAAAEAAAA9QAAABAAAAABAAAA0XbJQasKyUG+AAAABAAAAAoAAABMAAAAAAAAAAAAAAAAAAAA//////////9gAAAAMQAxAC8AMQAxAC8AMgAwADIANQ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EAAADLAQAA+N1tVIMAAAAA4W1UgwAAAMheROf7fwAAAAAAAAAAAAAJAAAAAAAAAFcAAAAAAAAAPZZ6cft/AAAAAAAAAAAAAAAAAAAAAAAALXXRZVwbAAB4321UgwAAALB/lLvLAQAAAAAAAAAAAACgZaK7ywEAAPBO888AAAAAxQGKCgAAAAAHAAAAAAAAALDgbVSDAAAA7N9tVIMAAAAp4G1UgwAAAGFEGuf7fwAA//////////9GhR/nAAAAAP//////////+N5tVIMAAACgZaK7ywEAALvrHuf7fwAAkN9tVIMAAAAp4G1UgwAAAGB4v7vLAQ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wAAAAAAAABQ1G1UgwAAAAAAAAAAAAAAyF5E5/t/AAAAAAAAAAAAAIuGSnD7fwAA8JO5u8sBAADgkeZw+38AAAAAAAAAAAAAAAAAAAAAAAC9e9FlXBsAADCYIdrLAQAAKAAAAAAAAAAAAAAAAAAAAKBlorvLAQAA4P///wAAAAAAAAAAAAAAAAYAAAAAAAAAONZtVIMAAABc1W1UgwAAAJnVbVSDAAAAYUQa5/t/AAABAAAAAAAAAKAPAAAAAAAAUJHmcPt/AAAAAAAAAAAAAKBlorvLAQAAu+se5/t/AAAA1W1UgwAAAJnVbVSDAAAAkFG428sBAAAAAAAAZHYACAAAAAAlAAAADAAAAAMAAAAYAAAADAAAAAAAAAASAAAADAAAAAEAAAAWAAAADAAAAAgAAABUAAAAVAAAAAoAAAAnAAAAHgAAAEoAAAABAAAA0XbJQasKyUEKAAAASwAAAAEAAABMAAAABAAAAAkAAAAnAAAAIAAAAEsAAABQAAAAWAA9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SAAAARwAAACkAAAAzAAAAagAAABUAAAAhAPAAAAAAAAAAAAAAAIA/AAAAAAAAAAAAAIA/AAAAAAAAAAAAAAAAAAAAAAAAAAAAAAAAAAAAAAAAAAAlAAAADAAAAAAAAIAoAAAADAAAAAQAAABSAAAAcAEAAAQAAADw////AAAAAAAAAAAAAAAAkAEAAAAAAAEAAAAAcwBlAGcAbwBlACAAdQBpAAAAAAAAAAAAAAAAAAAAAAAAAAAAAAAAAAAAAAAAAAAAAAAAAAAAAAAAAAAAAAAAAAAAAAAoGpf//////xAZhOn7fwAAUH8Y2ssBAADIXkTn+38AAAAAAAAAAAAA2kl2cft/AADFGQGD/////ygaCpf/////AAAAAAAAAAAAAAAAAAAAAP160WVcGwAAyEh2cft/AAAAAAAAAAAAAAAAAAAAAAAAoGWiu8sBAADw////AAAAAAAAAAAAAAAACQAAAAAAAAD41m1UgwAAABzWbVSDAAAAWdZtVIMAAABhRBrn+38AAAAAAAAAAAAAAAAAAAAAAAAAAAAAAAAAAAAAAAAAAAAAoGWiu8sBAAC76x7n+38AAMDVbVSDAAAAWdZtVIMAAADwabjbywEAAAAAAABkdgAIAAAAACUAAAAMAAAABAAAABgAAAAMAAAAAAAAABIAAAAMAAAAAQAAAB4AAAAYAAAAKQAAADMAAACTAAAASAAAACUAAAAMAAAABAAAAFQAAACcAAAAKgAAADMAAACRAAAARwAAAAEAAADRdslBqwrJQSoAAAAzAAAADQAAAEwAAAAAAAAAAAAAAAAAAAD//////////2gAAABSAG8AZAByAGkAZwBvACAAWQBhAG4AaABvAEkACgAAAAkAAAAJAAAABgAAAAQAAAAJAAAACQAAAAQAAAAJAAAACAAAAAkAAAAJAAAACQ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wAAAAAoAAABgAAAAcgAAAGwAAAABAAAA0XbJQasKyUEKAAAAYAAAABMAAABMAAAAAAAAAAAAAAAAAAAA//////////90AAAAUgBlAHAAcgBlAHMAZQBuAHQAYQBuAHQAZQAgAEwAZQBnAGEAbAAAAAcAAAAGAAAABwAAAAQAAAAGAAAABQAAAAYAAAAHAAAABAAAAAYAAAAHAAAABAAAAAYAAAADAAAABQAAAAYAAAAHAAAABgAAAAMAAABLAAAAQAAAADAAAAAFAAAAIAAAAAEAAAABAAAAEAAAAAAAAAAAAAAAAAEAAIAAAAAAAAAAAAAAAAABAACAAAAAJQAAAAwAAAACAAAAJwAAABgAAAAFAAAAAAAAAP///wAAAAAAJQAAAAwAAAAFAAAATAAAAGQAAAAJAAAAcAAAAOAAAAB8AAAACQAAAHAAAADYAAAADQAAACEA8AAAAAAAAAAAAAAAgD8AAAAAAAAAAAAAgD8AAAAAAAAAAAAAAAAAAAAAAAAAAAAAAAAAAAAAAAAAACUAAAAMAAAAAAAAgCgAAAAMAAAABQAAACUAAAAMAAAAAQAAABgAAAAMAAAAAAAAABIAAAAMAAAAAQAAABYAAAAMAAAAAAAAAFQAAAAgAQAACgAAAHAAAADfAAAAfAAAAAEAAADRdslBqwrJQQoAAABwAAAAIwAAAEwAAAAEAAAACQAAAHAAAADhAAAAfQAAAJQAAABGAGkAcgBtAGEAZABvACAAcABvAHIAOgAgAFIATwBEAFIASQBHAE8AIAAgAFkAQQBOAEgATwAgAEMAQQBCAEEA0QBBAFMAAAAGAAAAAwAAAAQAAAAJAAAABgAAAAcAAAAHAAAAAwAAAAcAAAAHAAAABAAAAAMAAAADAAAABwAAAAkAAAAIAAAABwAAAAMAAAAIAAAACQAAAAMAAAADAAAABQAAAAcAAAAIAAAACAAAAAkAAAADAAAABwAAAAcAAAAGAAAABwAAAAgAAAAHAAAABgAAABYAAAAMAAAAAAAAACUAAAAMAAAAAgAAAA4AAAAUAAAAAAAAABAAAAAUAAAA</Object>
  <Object Id="idInvalidSigLnImg">AQAAAGwAAAAAAAAAAAAAAP8AAAB/AAAAAAAAAAAAAAAvGQAAkQwAACBFTUYAAAEA6B8AAKk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YItfcvt/AAAk10Zy+38AAPDDb1SDAAAArY96cft/AAABAAAAAAAAAAgAAAAAAAAA8MNvVIMAAADGA0dy+38AAAAA0+j7fwAA6JZ6cft/AAAwFtPo+38AAFDEb1SDAAAABAAAAIMAAAAVAAAAAAAAANhjaHL7fwAAMBbT6AAAAABIAAAAAAAAACTXRnL7fwAA2GNocvt/AADA20Zy+38AAAEAAAAAAAAAxgNHcvt/AAAAANPo+38AAAAAAAAAAAAAAAAAAIMAAAAfEoHp+38AAKBlorvLAQAAu+se5/t/AAAwxW9UgwAAAMnFb1SD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AQAAAMsBAAD43W1UgwAAAADhbVSDAAAAyF5E5/t/AAAAAAAAAAAAAAkAAAAAAAAAVwAAAAAAAAA9lnpx+38AAAAAAAAAAAAAAAAAAAAAAAAtddFlXBsAAHjfbVSDAAAAsH+Uu8sBAAAAAAAAAAAAAKBlorvLAQAA8E7zzwAAAADFAYoKAAAAAAcAAAAAAAAAsOBtVIMAAADs321UgwAAACngbVSDAAAAYUQa5/t/AAD//////////0aFH+cAAAAA///////////43m1UgwAAAKBlorvLAQAAu+se5/t/AACQ321UgwAAACngbVSDAAAAYHi/u8s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DAAAAAAAAAFDUbVSDAAAAAAAAAAAAAADIXkTn+38AAAAAAAAAAAAAi4ZKcPt/AADwk7m7ywEAAOCR5nD7fwAAAAAAAAAAAAAAAAAAAAAAAL170WVcGwAAMJgh2ssBAAAoAAAAAAAAAAAAAAAAAAAAoGWiu8sBAADg////AAAAAAAAAAAAAAAABgAAAAAAAAA41m1UgwAAAFzVbVSDAAAAmdVtVIMAAABhRBrn+38AAAEAAAAAAAAAoA8AAAAAAABQkeZw+38AAAAAAAAAAAAAoGWiu8sBAAC76x7n+38AAADVbVSDAAAAmdVtVIMAAACQUbjbyw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Cgal///////EBmE6ft/AABQfxjaywEAAMheROf7fwAAAAAAAAAAAADaSXZx+38AAMUZAYP/////KBoKl/////8AAAAAAAAAAAAAAAAAAAAA/XrRZVwbAADISHZx+38AAAAAAAAAAAAAAAAAAAAAAACgZaK7ywEAAPD///8AAAAAAAAAAAAAAAAJAAAAAAAAAPjWbVSDAAAAHNZtVIMAAABZ1m1UgwAAAGFEGuf7fwAAAAAAAAAAAAAAAAAAAAAAAAAAAAAAAAAAAAAAAAAAAACgZaK7ywEAALvrHuf7fwAAwNVtVIMAAABZ1m1UgwAAAPBpuNvL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AAAAACgAAAGAAAAByAAAAbAAAAAEAAADRdslBqwrJQQoAAABgAAAAEwAAAEwAAAAAAAAAAAAAAAAAAAD//////////3QAAABSAGUAcAByAGUAcwBlAG4AdABhAG4AdABlACAATABlAGcAYQBsAGNlBwAAAAYAAAAHAAAABAAAAAYAAAAFAAAABgAAAAcAAAAEAAAABgAAAAcAAAAEAAAABgAAAAMAAAAFAAAABgAAAAcAAAAGAAAAAwAAAEsAAABAAAAAMAAAAAUAAAAgAAAAAQAAAAEAAAAQAAAAAAAAAAAAAAAAAQAAgAAAAAAAAAAAAAAAAAEAAIAAAAAlAAAADAAAAAIAAAAnAAAAGAAAAAUAAAAAAAAA////AAAAAAAlAAAADAAAAAUAAABMAAAAZAAAAAkAAABwAAAA4AAAAHwAAAAJAAAAcAAAANgAAAANAAAAIQDwAAAAAAAAAAAAAACAPwAAAAAAAAAAAACAPwAAAAAAAAAAAAAAAAAAAAAAAAAAAAAAAAAAAAAAAAAAJQAAAAwAAAAAAACAKAAAAAwAAAAFAAAAJQAAAAwAAAABAAAAGAAAAAwAAAAAAAAAEgAAAAwAAAABAAAAFgAAAAwAAAAAAAAAVAAAACABAAAKAAAAcAAAAN8AAAB8AAAAAQAAANF2yUGrCslBCgAAAHAAAAAjAAAATAAAAAQAAAAJAAAAcAAAAOEAAAB9AAAAlAAAAEYAaQByAG0AYQBkAG8AIABwAG8AcgA6ACAAUgBPAEQAUgBJAEcATwAgACAAWQBBAE4ASABPACAAQwBBAEIAQQDRAEEAUwBudAYAAAADAAAABAAAAAkAAAAGAAAABwAAAAcAAAADAAAABwAAAAcAAAAEAAAAAwAAAAMAAAAHAAAACQAAAAgAAAAHAAAAAwAAAAgAAAAJAAAAAwAAAAMAAAAFAAAABwAAAAgAAAAIAAAACQAAAAMAAAAHAAAABwAAAAYAAAAHAAAACAAAAAcAAAAGAAAAFgAAAAwAAAAAAAAAJQAAAAwAAAACAAAADgAAABQAAAAAAAAAEAAAABQAAAA=</Object>
</Signature>
</file>

<file path=_xmlsignatures/sig9.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SVEoYSj7klaY3Le5UBYDyJH5nMwmqCewC5j0V93ar/T2p9v3VcRE6OkHz/INVAQvLbnJVBPX+X7i
2FjWl4Y0gg==</DigestValue>
    </Reference>
    <Reference Type="http://www.w3.org/2000/09/xmldsig#Object" URI="#idOfficeObject">
      <DigestMethod Algorithm="http://www.w3.org/2001/04/xmlenc#sha512"/>
      <DigestValue>sEIfl0QMrZh+2Qq5BlzdAIQryG1gTyLOkYOvILPCmi5FnweB1mU+b7gQNtQQLQ76b2ZXZaFOKO63
mN8Ex2yAsg==</DigestValue>
    </Reference>
    <Reference Type="http://uri.etsi.org/01903#SignedProperties" URI="#idSignedProperties">
      <Transforms>
        <Transform Algorithm="http://www.w3.org/TR/2001/REC-xml-c14n-20010315"/>
      </Transforms>
      <DigestMethod Algorithm="http://www.w3.org/2001/04/xmlenc#sha512"/>
      <DigestValue>iXE/pLm+ZrKOLx7DL6k7GIbMNBClNMvDt9sk4Q0ZfsUg7Y6AS7106+TyHvbeqFkcVV7+YF5MlHCy
NUihHPz1bA==</DigestValue>
    </Reference>
    <Reference Type="http://www.w3.org/2000/09/xmldsig#Object" URI="#idValidSigLnImg">
      <DigestMethod Algorithm="http://www.w3.org/2001/04/xmlenc#sha512"/>
      <DigestValue>HEwZnA5+beYYxSfLL/QBOFQYqzgljeAJZ6/Laaa6jy/k/GorZqi8boEVtUxDonyfCss+n2vXJjtK
sPxZtZjR8A==</DigestValue>
    </Reference>
    <Reference Type="http://www.w3.org/2000/09/xmldsig#Object" URI="#idInvalidSigLnImg">
      <DigestMethod Algorithm="http://www.w3.org/2001/04/xmlenc#sha512"/>
      <DigestValue>nHNPbwUy0+YaKjrYAFjFqXA7TfQyy0WUTPeZTGh9ROzs5Q0kmF5a3ZIBNqgjU1WA4Qdgd4wCIPkG
r3RIwrbRvw==</DigestValue>
    </Reference>
  </SignedInfo>
  <SignatureValue>cdrwyWLIyKewVPZ81kvSPJRjUeqmfhtVDR/TlffpSegwZnWXiDngKdiCNnFP9phcRM//hsItvjfq
KtvpdxuSX31JOpystQe0tr7sxa1b/HQvxhGMQDCu+vS3kAJHGROnnl+L74770FvHZ6n3WfGImjwx
DJr02gv/qtXnYLsNR2QlGH3GjAA2BkNk2O9c/YcZVFJPRp7UYD2+E8zMbMgNsDn8EnK/ANUIl1rY
SJdMmDIszkxkgO9AxKnMjLhyWNbJ5LCWmAynOekmMuv+BhrOKx8aAaU4ZPxabdaNNt7YsrmUfMIX
ZyRxrrBQHEID4yJPQ1fEuhRA3tAswOxsj2pNzA==</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512"/>
        <DigestValue>brz+IULPPuPn/QURfjvFMjag3ma20hU40ggDiNbZ/DKxZso66SCFROwQqiB84eLG82sBX6KYg2cXVG6vsJha6g==</DigestValue>
      </Reference>
      <Reference URI="/xl/calcChain.xml?ContentType=application/vnd.openxmlformats-officedocument.spreadsheetml.calcChain+xml">
        <DigestMethod Algorithm="http://www.w3.org/2001/04/xmlenc#sha512"/>
        <DigestValue>CtnB1n/SnQzUZ2pbuOAu11T6JvyPuHTtk2Bk3TAVA5fd2RKDcHvcvLSO8BWPx6Emxla/0/V/wMKVrSbEUqjm/A==</DigestValue>
      </Reference>
      <Reference URI="/xl/comments1.xml?ContentType=application/vnd.openxmlformats-officedocument.spreadsheetml.comments+xml">
        <DigestMethod Algorithm="http://www.w3.org/2001/04/xmlenc#sha512"/>
        <DigestValue>Myu2c0hejUIuXlCiXqNvvQxaUGG/ImAi/df0DDXGKq+ka+VjAnPEe7HCIWzINFsPY3aj78UAtO7wrfDSM9Fz6g==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zFR2kBcXFMRsApGQwZBVRA3uonWeDKF1ung42Toyzu6Vmfe9gxG37B1hhfjJ6S0vI+hEaJOg9XH7w9bpYUZmoQ==</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zFR2kBcXFMRsApGQwZBVRA3uonWeDKF1ung42Toyzu6Vmfe9gxG37B1hhfjJ6S0vI+hEaJOg9XH7w9bpYUZmoQ==</DigestValue>
      </Reference>
      <Reference URI="/xl/drawings/vmlDrawing1.vml?ContentType=application/vnd.openxmlformats-officedocument.vmlDrawing">
        <DigestMethod Algorithm="http://www.w3.org/2001/04/xmlenc#sha512"/>
        <DigestValue>buvvLaSyodfVfKbVbMoWKyN6d5Csn7MOtK2N+Q8fAiEl31aYxFNi7YHN+yhgrqQoS6Jwiy+6HCjZuNn5cf6Uow==</DigestValue>
      </Reference>
      <Reference URI="/xl/drawings/vmlDrawing2.vml?ContentType=application/vnd.openxmlformats-officedocument.vmlDrawing">
        <DigestMethod Algorithm="http://www.w3.org/2001/04/xmlenc#sha512"/>
        <DigestValue>t5hkBYWXkytmDg+DeqTYY4KFf0rP0HQSefQT1VwA6BJBCy6+9nUJL8ywQe74UVE6bD5nCxRN9V/XGtIUAwCNKQ==</DigestValue>
      </Reference>
      <Reference URI="/xl/drawings/vmlDrawing3.vml?ContentType=application/vnd.openxmlformats-officedocument.vmlDrawing">
        <DigestMethod Algorithm="http://www.w3.org/2001/04/xmlenc#sha512"/>
        <DigestValue>/JDGq0zPmG3TipmEcagjKYYpaj5QX9ZG4z3ukOCAsyCQ/GBnkYunfUO1E0snQeNvQy5o7YU+aAYstzKkqcFIrw==</DigestValue>
      </Reference>
      <Reference URI="/xl/drawings/vmlDrawing4.vml?ContentType=application/vnd.openxmlformats-officedocument.vmlDrawing">
        <DigestMethod Algorithm="http://www.w3.org/2001/04/xmlenc#sha512"/>
        <DigestValue>KVbMNpWMiUdY3H4mUZCO1qIUslbYrvwj5FAXgkM32HuwCJ921L0FlGEUCrRikysTKCIj4NP3td0BmYvtZvQvnA==</DigestValue>
      </Reference>
      <Reference URI="/xl/drawings/vmlDrawing5.vml?ContentType=application/vnd.openxmlformats-officedocument.vmlDrawing">
        <DigestMethod Algorithm="http://www.w3.org/2001/04/xmlenc#sha512"/>
        <DigestValue>luAJkY/3jU5l5aRXPc5RLR/chUWx+1eDisNxbuZzKcbWxU1QuhxqQSlFS7B7lvEUlUgANl4y9vZLSbo3eHgECw==</DigestValue>
      </Reference>
      <Reference URI="/xl/media/image1.emf?ContentType=image/x-emf">
        <DigestMethod Algorithm="http://www.w3.org/2001/04/xmlenc#sha512"/>
        <DigestValue>M4I1Iu82b1lOJeV5L2NkU+SPjK0tZ3WHe9akl++gTpHWilCBzJesYDTo7huFgeA2lD2N47PiVFvS6GzNMFM7bg==</DigestValue>
      </Reference>
      <Reference URI="/xl/media/image2.emf?ContentType=image/x-emf">
        <DigestMethod Algorithm="http://www.w3.org/2001/04/xmlenc#sha512"/>
        <DigestValue>k5wE2MtlQ2NN4qCyK3ATKlWHVuHEdTtt07W2vr7LnhVw1+uXAtW+H9cA3yb5NyNrzsQaImc9ne67uEPS179QJg==</DigestValue>
      </Reference>
      <Reference URI="/xl/media/image3.emf?ContentType=image/x-emf">
        <DigestMethod Algorithm="http://www.w3.org/2001/04/xmlenc#sha512"/>
        <DigestValue>r6KwrRfP0VW+Ma9GGhpXl9npfD5V3TiCE5oUWYun9ilDe0UIO+9mdiaH74Q3/gGXO7l2eEM+R8i3uVoBrVacKQ==</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bin?ContentType=application/vnd.openxmlformats-officedocument.spreadsheetml.printerSettings">
        <DigestMethod Algorithm="http://www.w3.org/2001/04/xmlenc#sha512"/>
        <DigestValue>mVupWw0b6aFbeJ06/ezrR5cs3xNDRY4lH36TRTu5ZFykFGZUtO/+21Mto73Lil5JHElLazVy7OaAtbDE4awT/g==</DigestValue>
      </Reference>
      <Reference URI="/xl/sharedStrings.xml?ContentType=application/vnd.openxmlformats-officedocument.spreadsheetml.sharedStrings+xml">
        <DigestMethod Algorithm="http://www.w3.org/2001/04/xmlenc#sha512"/>
        <DigestValue>f3IQ98hOPlHyVtGuv/ufD5Ehx2e7SAxJx6DDovTDOeOLhHOw3P+9nLtOqLf1ZkpnyvG/h+UOp06SAdkf/TXn9g==</DigestValue>
      </Reference>
      <Reference URI="/xl/styles.xml?ContentType=application/vnd.openxmlformats-officedocument.spreadsheetml.styles+xml">
        <DigestMethod Algorithm="http://www.w3.org/2001/04/xmlenc#sha512"/>
        <DigestValue>CE7erCn2t0z9mA5v4s/BaRMwgzOtsoh+dC5JtJlXYIo+Zo+T7opE8GVozSyb4hKljDXAvu8mYXN3eZANImVJJw==</DigestValue>
      </Reference>
      <Reference URI="/xl/theme/theme1.xml?ContentType=application/vnd.openxmlformats-officedocument.theme+xml">
        <DigestMethod Algorithm="http://www.w3.org/2001/04/xmlenc#sha512"/>
        <DigestValue>F/w6RWiLBC1laOnNggKYtskGy735Gw5VD4pNuD3wupfQOhj58HTWSaX1G3wDUgx8CrFmqpO7lcyszFn/fr5jWA==</DigestValue>
      </Reference>
      <Reference URI="/xl/workbook.xml?ContentType=application/vnd.openxmlformats-officedocument.spreadsheetml.sheet.main+xml">
        <DigestMethod Algorithm="http://www.w3.org/2001/04/xmlenc#sha512"/>
        <DigestValue>YclSOmCh4fZF2QgcHkbn3phx4cRbOmyhLt3UA+ayjRC+vb04ynPxalaCCF8taTDSGlfQ0jLnusJOdkM5sDRkIQ==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MQ/K0mKhMiV7ZlUAy1evP/VdQCGq2CA0U3QD9JX4EicrE1JgxKs9YOpCU4F4iBwt0OPjIxr3FAvU4pE0Ky7YUw==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5VXqv+QsGlf2prlEnmXZARCUr8SGT6yoaOmSrZwpwXTImEg0KX7xYRrPvEb6KZBdqzXk1cseYz5nKwOGDHbWNQ==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sQhuDEQ3Wn8fd9x4b3Wfr1g5A0jgfcQKXB5nEiZxT3W/UMtYzCFr2dMxI9E1TiEsFn9VElZiatVSr/CveO5gtA==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nI2471c1rlGDtWFoQDUhRUCV54pUFtCrcJE59SBYlk7a8WGmsqfJ+nESWexZXLTQr5rB8hlJRX9GbHOxV8ZTnQ==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7sqK7jZYy+e0hX8QDkIlgnHRBKxaoVr7aBMu0BVGFw1B+RG4Yt7Sj347grxntUJFPS4R8JTSIHtCnvUdopq5EA==</DigestValue>
      </Reference>
      <Reference URI="/xl/worksheets/sheet1.xml?ContentType=application/vnd.openxmlformats-officedocument.spreadsheetml.worksheet+xml">
        <DigestMethod Algorithm="http://www.w3.org/2001/04/xmlenc#sha512"/>
        <DigestValue>aInS++OC+lpgrBbzl8o+B9QVPL/W+mwf/Lv9ERH8X/P0Dooiu6uqZnmVLFKZV6auKOCPGrbKdCvsh3/E6DZ20A==</DigestValue>
      </Reference>
      <Reference URI="/xl/worksheets/sheet10.xml?ContentType=application/vnd.openxmlformats-officedocument.spreadsheetml.worksheet+xml">
        <DigestMethod Algorithm="http://www.w3.org/2001/04/xmlenc#sha512"/>
        <DigestValue>o3aO/FkDWBcZ3shuYLAW6YLcyf35UV+bUsbKKf1pkxZA9mDmFtl4PdWwUepG3CwQxW2DzzsaYTEeheAraRa4UA==</DigestValue>
      </Reference>
      <Reference URI="/xl/worksheets/sheet11.xml?ContentType=application/vnd.openxmlformats-officedocument.spreadsheetml.worksheet+xml">
        <DigestMethod Algorithm="http://www.w3.org/2001/04/xmlenc#sha512"/>
        <DigestValue>dyx4P51/TMM2SxessvpIJkf8UmZhWiZznxRwuSFmkQoSwWvWyRjrwTmReB7hFmQ268ws3qOvGxYw12mX+Xq9/w==</DigestValue>
      </Reference>
      <Reference URI="/xl/worksheets/sheet12.xml?ContentType=application/vnd.openxmlformats-officedocument.spreadsheetml.worksheet+xml">
        <DigestMethod Algorithm="http://www.w3.org/2001/04/xmlenc#sha512"/>
        <DigestValue>C52p80VWr+jYNINoDXKbR3w0ghEeQYu10cv0ThXCQl+wFYxkaSADq5/+1bYIClT1+DWjXXFrrPHF5dxqrPMkMQ==</DigestValue>
      </Reference>
      <Reference URI="/xl/worksheets/sheet2.xml?ContentType=application/vnd.openxmlformats-officedocument.spreadsheetml.worksheet+xml">
        <DigestMethod Algorithm="http://www.w3.org/2001/04/xmlenc#sha512"/>
        <DigestValue>HHySgKent/u9A1SH81Q2oDv1HlAcQyuwjz66GyOvDmfh47VUzjkjX5H2ASEDH4UHbS1YFdRhnZeszIw+Fcah1g==</DigestValue>
      </Reference>
      <Reference URI="/xl/worksheets/sheet3.xml?ContentType=application/vnd.openxmlformats-officedocument.spreadsheetml.worksheet+xml">
        <DigestMethod Algorithm="http://www.w3.org/2001/04/xmlenc#sha512"/>
        <DigestValue>wwBtmyy87qATsbIA/cIdRUvuRGPAp+sCZZIWJkhhrfv+3Ruj3gPJDFH8mMsG3i9bjTZjdI3uv3VJFTZR8FseuQ==</DigestValue>
      </Reference>
      <Reference URI="/xl/worksheets/sheet4.xml?ContentType=application/vnd.openxmlformats-officedocument.spreadsheetml.worksheet+xml">
        <DigestMethod Algorithm="http://www.w3.org/2001/04/xmlenc#sha512"/>
        <DigestValue>MjcNYjAKrlq5yZEvNdBK5A/ONRQ/m+GwTrpq2W4Gfp+C3/kl5ytHiHwlsG7RtsybkAJkib9+mb7BJgkBOPLMNg==</DigestValue>
      </Reference>
      <Reference URI="/xl/worksheets/sheet5.xml?ContentType=application/vnd.openxmlformats-officedocument.spreadsheetml.worksheet+xml">
        <DigestMethod Algorithm="http://www.w3.org/2001/04/xmlenc#sha512"/>
        <DigestValue>Z22SQGIlwbfFA2TneNUx7F6QPg0QmdWYPOJXixF0kjGiDT2i7JNka0sKIC8HiFn2aG3aJVNX9ODpQqedkulCFg==</DigestValue>
      </Reference>
      <Reference URI="/xl/worksheets/sheet6.xml?ContentType=application/vnd.openxmlformats-officedocument.spreadsheetml.worksheet+xml">
        <DigestMethod Algorithm="http://www.w3.org/2001/04/xmlenc#sha512"/>
        <DigestValue>8yq7G2I6/KGCDb+U+sNL4oKjvvARyv3YX5eK//lLECez/hXtEwthN5fCSteSwRI0ZOuQZ5JHUoc8v6avi9yKWw==</DigestValue>
      </Reference>
      <Reference URI="/xl/worksheets/sheet7.xml?ContentType=application/vnd.openxmlformats-officedocument.spreadsheetml.worksheet+xml">
        <DigestMethod Algorithm="http://www.w3.org/2001/04/xmlenc#sha512"/>
        <DigestValue>YFPJm+KwGgKk9CDBEG9dMm4HG32DKmUCdkZwa3hynOUQwUEYO6r+dbgCbETbPM2eoUt158Y0GbDrFb3/KDzt8Q==</DigestValue>
      </Reference>
      <Reference URI="/xl/worksheets/sheet8.xml?ContentType=application/vnd.openxmlformats-officedocument.spreadsheetml.worksheet+xml">
        <DigestMethod Algorithm="http://www.w3.org/2001/04/xmlenc#sha512"/>
        <DigestValue>VJ4CIl0/i6JcmiuovW7hLLapJyvLZ+kGchJiTfVN+nCLo4vKWZuRZRzwju9FNxquSYPnNwix1V2AYu+2Ijm20A==</DigestValue>
      </Reference>
      <Reference URI="/xl/worksheets/sheet9.xml?ContentType=application/vnd.openxmlformats-officedocument.spreadsheetml.worksheet+xml">
        <DigestMethod Algorithm="http://www.w3.org/2001/04/xmlenc#sha512"/>
        <DigestValue>eltn39sCBH9tIhxAkpXFG0Kyq1ggOwV1+61neVqqmdlF1wsGKMQ8RWSFURmLO/6VAKtL/rdoAcoqeocDIU3PWg==</DigestValue>
      </Reference>
    </Manifest>
    <SignatureProperties>
      <SignatureProperty Id="idSignatureTime" Target="#idPackageSignature">
        <mdssi:SignatureTime xmlns:mdssi="http://schemas.openxmlformats.org/package/2006/digital-signature">
          <mdssi:Format>YYYY-MM-DDThh:mm:ssTZD</mdssi:Format>
          <mdssi:Value>2025-11-11T19:17:35Z</mdssi:Value>
        </mdssi:SignatureTime>
      </SignatureProperty>
    </SignatureProperties>
  </Object>
  <Object Id="idOfficeObject">
    <SignatureProperties>
      <SignatureProperty Id="idOfficeV1Details" Target="#idPackageSignature">
        <SignatureInfoV1 xmlns="http://schemas.microsoft.com/office/2006/digsig">
          <SetupID>{0B185EA6-F06E-4DEC-859B-6542CCB12874}</SetupID>
          <SignatureText>Rodrigo Yanho</SignatureText>
          <SignatureImage/>
          <SignatureComments/>
          <WindowsVersion>10.0</WindowsVersion>
          <OfficeVersion>16.0.19328/27</OfficeVersion>
          <ApplicationVersion>16.0.19328</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2025-11-11T19:17:35Z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vGQAAkQwAACBFTUYAAAEAfBoAAKI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YItfcvt/AAAk10Zy+38AAPDDb1SDAAAArY96cft/AAABAAAAAAAAAAgAAAAAAAAA8MNvVIMAAADGA0dy+38AAAAA0+j7fwAA6JZ6cft/AAAwFtPo+38AAFDEb1SDAAAABAAAAIMAAAAVAAAAAAAAANhjaHL7fwAAMBbT6AAAAABIAAAAAAAAACTXRnL7fwAA2GNocvt/AADA20Zy+38AAAEAAAAAAAAAxgNHcvt/AAAAANPo+38AAAAAAAAAAAAAAAAAAIMAAAAfEoHp+38AAKBlorvLAQAAu+se5/t/AAAwxW9UgwAAAMnFb1SDAAAAAAAAAAAAAAAAAAAAZHYACAAAAAAlAAAADAAAAAEAAAAYAAAADAAAAAAAAAASAAAADAAAAAEAAAAeAAAAGAAAAL0AAAAEAAAA9wAAABEAAAAlAAAADAAAAAEAAABUAAAAiAAAAL4AAAAEAAAA9QAAABAAAAABAAAA0XbJQasKyUG+AAAABAAAAAoAAABMAAAAAAAAAAAAAAAAAAAA//////////9gAAAAMQAxAC8AMQAxAC8AMgAwADIANQ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EAAADLAQAA+N1tVIMAAAAA4W1UgwAAAMheROf7fwAAAAAAAAAAAAAJAAAAAAAAAFcAAAAAAAAAPZZ6cft/AAAAAAAAAAAAAAAAAAAAAAAALXXRZVwbAAB4321UgwAAALB/lLvLAQAAAAAAAAAAAACgZaK7ywEAAPBO888AAAAAxQGKCgAAAAAHAAAAAAAAALDgbVSDAAAA7N9tVIMAAAAp4G1UgwAAAGFEGuf7fwAA//////////9GhR/nAAAAAP//////////+N5tVIMAAACgZaK7ywEAALvrHuf7fwAAkN9tVIMAAAAp4G1UgwAAAGB4v7vLAQ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wAAAAAAAABQ1G1UgwAAAAAAAAAAAAAAyF5E5/t/AAAAAAAAAAAAAIuGSnD7fwAA8JO5u8sBAADgkeZw+38AAAAAAAAAAAAAAAAAAAAAAAC9e9FlXBsAADCYIdrLAQAAKAAAAAAAAAAAAAAAAAAAAKBlorvLAQAA4P///wAAAAAAAAAAAAAAAAYAAAAAAAAAONZtVIMAAABc1W1UgwAAAJnVbVSDAAAAYUQa5/t/AAABAAAAAAAAAKAPAAAAAAAAUJHmcPt/AAAAAAAAAAAAAKBlorvLAQAAu+se5/t/AAAA1W1UgwAAAJnVbVSDAAAAkFG428sBAAAAAAAAZHYACAAAAAAlAAAADAAAAAMAAAAYAAAADAAAAAAAAAASAAAADAAAAAEAAAAWAAAADAAAAAgAAABUAAAAVAAAAAoAAAAnAAAAHgAAAEoAAAABAAAA0XbJQasKyUEKAAAASwAAAAEAAABMAAAABAAAAAkAAAAnAAAAIAAAAEsAAABQAAAAWAA9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SAAAARwAAACkAAAAzAAAAagAAABUAAAAhAPAAAAAAAAAAAAAAAIA/AAAAAAAAAAAAAIA/AAAAAAAAAAAAAAAAAAAAAAAAAAAAAAAAAAAAAAAAAAAlAAAADAAAAAAAAIAoAAAADAAAAAQAAABSAAAAcAEAAAQAAADw////AAAAAAAAAAAAAAAAkAEAAAAAAAEAAAAAcwBlAGcAbwBlACAAdQBpAAAAAAAAAAAAAAAAAAAAAAAAAAAAAAAAAAAAAAAAAAAAAAAAAAAAAAAAAAAAAAAAAAAAAAAoGpf//////xAZhOn7fwAAUH8Y2ssBAADIXkTn+38AAAAAAAAAAAAA2kl2cft/AADFGQGD/////ygaCpf/////AAAAAAAAAAAAAAAAAAAAAP160WVcGwAAyEh2cft/AAAAAAAAAAAAAAAAAAAAAAAAoGWiu8sBAADw////AAAAAAAAAAAAAAAACQAAAAAAAAD41m1UgwAAABzWbVSDAAAAWdZtVIMAAABhRBrn+38AAAAAAAAAAAAAAAAAAAAAAAAAAAAAAAAAAAAAAAAAAAAAoGWiu8sBAAC76x7n+38AAMDVbVSDAAAAWdZtVIMAAADwabjbywEAAAAAAABkdgAIAAAAACUAAAAMAAAABAAAABgAAAAMAAAAAAAAABIAAAAMAAAAAQAAAB4AAAAYAAAAKQAAADMAAACTAAAASAAAACUAAAAMAAAABAAAAFQAAACcAAAAKgAAADMAAACRAAAARwAAAAEAAADRdslBqwrJQSoAAAAzAAAADQAAAEwAAAAAAAAAAAAAAAAAAAD//////////2gAAABSAG8AZAByAGkAZwBvACAAWQBhAG4AaABvAEkACgAAAAkAAAAJAAAABgAAAAQAAAAJAAAACQAAAAQAAAAJAAAACAAAAAkAAAAJAAAACQ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wAAAAAoAAABgAAAAcgAAAGwAAAABAAAA0XbJQasKyUEKAAAAYAAAABMAAABMAAAAAAAAAAAAAAAAAAAA//////////90AAAAUgBlAHAAcgBlAHMAZQBuAHQAYQBuAHQAZQAgAEwAZQBnAGEAbAAAAAcAAAAGAAAABwAAAAQAAAAGAAAABQAAAAYAAAAHAAAABAAAAAYAAAAHAAAABAAAAAYAAAADAAAABQAAAAYAAAAHAAAABgAAAAMAAABLAAAAQAAAADAAAAAFAAAAIAAAAAEAAAABAAAAEAAAAAAAAAAAAAAAAAEAAIAAAAAAAAAAAAAAAAABAACAAAAAJQAAAAwAAAACAAAAJwAAABgAAAAFAAAAAAAAAP///wAAAAAAJQAAAAwAAAAFAAAATAAAAGQAAAAJAAAAcAAAAOAAAAB8AAAACQAAAHAAAADYAAAADQAAACEA8AAAAAAAAAAAAAAAgD8AAAAAAAAAAAAAgD8AAAAAAAAAAAAAAAAAAAAAAAAAAAAAAAAAAAAAAAAAACUAAAAMAAAAAAAAgCgAAAAMAAAABQAAACUAAAAMAAAAAQAAABgAAAAMAAAAAAAAABIAAAAMAAAAAQAAABYAAAAMAAAAAAAAAFQAAAAgAQAACgAAAHAAAADfAAAAfAAAAAEAAADRdslBqwrJQQoAAABwAAAAIwAAAEwAAAAEAAAACQAAAHAAAADhAAAAfQAAAJQAAABGAGkAcgBtAGEAZABvACAAcABvAHIAOgAgAFIATwBEAFIASQBHAE8AIAAgAFkAQQBOAEgATwAgAEMAQQBCAEEA0QBBAFMAAAAGAAAAAwAAAAQAAAAJAAAABgAAAAcAAAAHAAAAAwAAAAcAAAAHAAAABAAAAAMAAAADAAAABwAAAAkAAAAIAAAABwAAAAMAAAAIAAAACQAAAAMAAAADAAAABQAAAAcAAAAIAAAACAAAAAkAAAADAAAABwAAAAcAAAAGAAAABwAAAAgAAAAHAAAABgAAABYAAAAMAAAAAAAAACUAAAAMAAAAAgAAAA4AAAAUAAAAAAAAABAAAAAUAAAA</Object>
  <Object Id="idInvalidSigLnImg">AQAAAGwAAAAAAAAAAAAAAP8AAAB/AAAAAAAAAAAAAAAvGQAAkQwAACBFTUYAAAEA6B8AAKk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YItfcvt/AAAk10Zy+38AAPDDb1SDAAAArY96cft/AAABAAAAAAAAAAgAAAAAAAAA8MNvVIMAAADGA0dy+38AAAAA0+j7fwAA6JZ6cft/AAAwFtPo+38AAFDEb1SDAAAABAAAAIMAAAAVAAAAAAAAANhjaHL7fwAAMBbT6AAAAABIAAAAAAAAACTXRnL7fwAA2GNocvt/AADA20Zy+38AAAEAAAAAAAAAxgNHcvt/AAAAANPo+38AAAAAAAAAAAAAAAAAAIMAAAAfEoHp+38AAKBlorvLAQAAu+se5/t/AAAwxW9UgwAAAMnFb1SD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AQAAAMsBAAD43W1UgwAAAADhbVSDAAAAyF5E5/t/AAAAAAAAAAAAAAkAAAAAAAAAVwAAAAAAAAA9lnpx+38AAAAAAAAAAAAAAAAAAAAAAAAtddFlXBsAAHjfbVSDAAAAsH+Uu8sBAAAAAAAAAAAAAKBlorvLAQAA8E7zzwAAAADFAYoKAAAAAAcAAAAAAAAAsOBtVIMAAADs321UgwAAACngbVSDAAAAYUQa5/t/AAD//////////0aFH+cAAAAA///////////43m1UgwAAAKBlorvLAQAAu+se5/t/AACQ321UgwAAACngbVSDAAAAYHi/u8s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DAAAAAAAAAFDUbVSDAAAAAAAAAAAAAADIXkTn+38AAAAAAAAAAAAAi4ZKcPt/AADwk7m7ywEAAOCR5nD7fwAAAAAAAAAAAAAAAAAAAAAAAL170WVcGwAAMJgh2ssBAAAoAAAAAAAAAAAAAAAAAAAAoGWiu8sBAADg////AAAAAAAAAAAAAAAABgAAAAAAAAA41m1UgwAAAFzVbVSDAAAAmdVtVIMAAABhRBrn+38AAAEAAAAAAAAAoA8AAAAAAABQkeZw+38AAAAAAAAAAAAAoGWiu8sBAAC76x7n+38AAADVbVSDAAAAmdVtVIMAAACQUbjbyw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Cgal///////EBmE6ft/AABQfxjaywEAAMheROf7fwAAAAAAAAAAAADaSXZx+38AAMUZAYP/////KBoKl/////8AAAAAAAAAAAAAAAAAAAAA/XrRZVwbAADISHZx+38AAAAAAAAAAAAAAAAAAAAAAACgZaK7ywEAAPD///8AAAAAAAAAAAAAAAAJAAAAAAAAAPjWbVSDAAAAHNZtVIMAAABZ1m1UgwAAAGFEGuf7fwAAAAAAAAAAAAAAAAAAAAAAAAAAAAAAAAAAAAAAAAAAAACgZaK7ywEAALvrHuf7fwAAwNVtVIMAAABZ1m1UgwAAAPBpuNvL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AAAAACgAAAGAAAAByAAAAbAAAAAEAAADRdslBqwrJQQoAAABgAAAAEwAAAEwAAAAAAAAAAAAAAAAAAAD//////////3QAAABSAGUAcAByAGUAcwBlAG4AdABhAG4AdABlACAATABlAGcAYQBsAGNlBwAAAAYAAAAHAAAABAAAAAYAAAAFAAAABgAAAAcAAAAEAAAABgAAAAcAAAAEAAAABgAAAAMAAAAFAAAABgAAAAcAAAAGAAAAAwAAAEsAAABAAAAAMAAAAAUAAAAgAAAAAQAAAAEAAAAQAAAAAAAAAAAAAAAAAQAAgAAAAAAAAAAAAAAAAAEAAIAAAAAlAAAADAAAAAIAAAAnAAAAGAAAAAUAAAAAAAAA////AAAAAAAlAAAADAAAAAUAAABMAAAAZAAAAAkAAABwAAAA4AAAAHwAAAAJAAAAcAAAANgAAAANAAAAIQDwAAAAAAAAAAAAAACAPwAAAAAAAAAAAACAPwAAAAAAAAAAAAAAAAAAAAAAAAAAAAAAAAAAAAAAAAAAJQAAAAwAAAAAAACAKAAAAAwAAAAFAAAAJQAAAAwAAAABAAAAGAAAAAwAAAAAAAAAEgAAAAwAAAABAAAAFgAAAAwAAAAAAAAAVAAAACABAAAKAAAAcAAAAN8AAAB8AAAAAQAAANF2yUGrCslBCgAAAHAAAAAjAAAATAAAAAQAAAAJAAAAcAAAAOEAAAB9AAAAlAAAAEYAaQByAG0AYQBkAG8AIABwAG8AcgA6ACAAUgBPAEQAUgBJAEcATwAgACAAWQBBAE4ASABPACAAQwBBAEIAQQDRAEEAUwBudAYAAAADAAAABAAAAAkAAAAGAAAABwAAAAcAAAADAAAABwAAAAcAAAAEAAAAAwAAAAMAAAAHAAAACQAAAAgAAAAHAAAAAwAAAAgAAAAJAAAAAwAAAAMAAAAFAAAABwAAAAgAAAAIAAAACQAAAAMAAAAHAAAABwAAAAYAAAAHAAAACAAAAAcAAAAGAAAAFgAAAAwAAAAAAAAAJQAAAAwAAAACAAAADgAAABQAAAAAAAAAEAAAABQ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89D480F483A74F967A303BA758D95A" ma:contentTypeVersion="18" ma:contentTypeDescription="Create a new document." ma:contentTypeScope="" ma:versionID="621efc4aaeae152814e34596bf49522d">
  <xsd:schema xmlns:xsd="http://www.w3.org/2001/XMLSchema" xmlns:xs="http://www.w3.org/2001/XMLSchema" xmlns:p="http://schemas.microsoft.com/office/2006/metadata/properties" xmlns:ns2="df3d6109-0b77-46d1-b89c-8b39010869f2" xmlns:ns3="b934fac7-a2ac-41e0-adc5-9ae2ade0ae87" targetNamespace="http://schemas.microsoft.com/office/2006/metadata/properties" ma:root="true" ma:fieldsID="5d53c0024d3df78b01838806b595567a" ns2:_="" ns3:_="">
    <xsd:import namespace="df3d6109-0b77-46d1-b89c-8b39010869f2"/>
    <xsd:import namespace="b934fac7-a2ac-41e0-adc5-9ae2ade0ae8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LengthInSeconds" minOccurs="0"/>
                <xsd:element ref="ns3:MediaServiceAutoKeyPoints" minOccurs="0"/>
                <xsd:element ref="ns3:MediaServiceKeyPoints" minOccurs="0"/>
                <xsd:element ref="ns3:MediaServiceOCR"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d6109-0b77-46d1-b89c-8b39010869f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7a905bb-bf1d-46e3-b158-cfd94d0bbb73}" ma:internalName="TaxCatchAll" ma:showField="CatchAllData" ma:web="df3d6109-0b77-46d1-b89c-8b39010869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34fac7-a2ac-41e0-adc5-9ae2ade0ae8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0e3dc64-6ff8-435f-b730-7d3d8adfaeb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f3d6109-0b77-46d1-b89c-8b39010869f2" xsi:nil="true"/>
    <lcf76f155ced4ddcb4097134ff3c332f xmlns="b934fac7-a2ac-41e0-adc5-9ae2ade0ae8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9D00C5-A783-42EC-9B53-D4B8012E708D}">
  <ds:schemaRefs>
    <ds:schemaRef ds:uri="http://schemas.microsoft.com/sharepoint/v3/contenttype/forms"/>
  </ds:schemaRefs>
</ds:datastoreItem>
</file>

<file path=customXml/itemProps2.xml><?xml version="1.0" encoding="utf-8"?>
<ds:datastoreItem xmlns:ds="http://schemas.openxmlformats.org/officeDocument/2006/customXml" ds:itemID="{3932C6AE-125A-4D69-A319-6FC6BAB61F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3d6109-0b77-46d1-b89c-8b39010869f2"/>
    <ds:schemaRef ds:uri="b934fac7-a2ac-41e0-adc5-9ae2ade0ae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783C65-50E1-4312-9705-75CDEBDA7319}">
  <ds:schemaRefs>
    <ds:schemaRef ds:uri="b934fac7-a2ac-41e0-adc5-9ae2ade0ae87"/>
    <ds:schemaRef ds:uri="http://www.w3.org/XML/1998/namespace"/>
    <ds:schemaRef ds:uri="http://purl.org/dc/elements/1.1/"/>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df3d6109-0b77-46d1-b89c-8b39010869f2"/>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TXT062025</vt:lpstr>
      <vt:lpstr>Estado del Activo Neto</vt:lpstr>
      <vt:lpstr>Estado de Ingresos y Egresos</vt:lpstr>
      <vt:lpstr>08_Valorizacion</vt:lpstr>
      <vt:lpstr>10_Valorizacion </vt:lpstr>
      <vt:lpstr>11_Valorizacion</vt:lpstr>
      <vt:lpstr>12_Valorizacion</vt:lpstr>
      <vt:lpstr>09_Valorizacion</vt:lpstr>
      <vt:lpstr>Estado de Variación del Activo </vt:lpstr>
      <vt:lpstr>Estado de Flujo de Efectivo</vt:lpstr>
      <vt:lpstr>Notas a los Estados Financieros</vt:lpstr>
      <vt:lpstr>TXT</vt:lpstr>
      <vt:lpstr>'Estado de Flujo de Efectivo'!Área_de_impresión</vt:lpstr>
      <vt:lpstr>'Notas a los Estados Financieros'!Área_de_impresión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Maura Ruiz</dc:creator>
  <cp:lastModifiedBy>Fatima Ozorio</cp:lastModifiedBy>
  <dcterms:created xsi:type="dcterms:W3CDTF">2024-11-04T12:11:42Z</dcterms:created>
  <dcterms:modified xsi:type="dcterms:W3CDTF">2025-11-10T15:17:37Z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0x0101003C89D480F483A74F967A303BA758D95A</vt:lpwstr>
  </property>
  <property fmtid="{D5CDD505-2E9C-101B-9397-08002B2CF9AE}" pid="3" name="MediaServiceImageTags">
    <vt:lpwstr/>
  </property>
</Properties>
</file>