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_xmlsignatures/sig3.xml" ContentType="application/vnd.openxmlformats-package.digital-signature-xmlsignature+xml"/>
  <Override PartName="/_xmlsignatures/sig4.xml" ContentType="application/vnd.openxmlformats-package.digital-signature-xmlsignature+xml"/>
  <Override PartName="/_xmlsignatures/sig5.xml" ContentType="application/vnd.openxmlformats-package.digital-signature-xmlsignature+xml"/>
  <Override PartName="/_xmlsignatures/sig6.xml" ContentType="application/vnd.openxmlformats-package.digital-signature-xmlsignature+xml"/>
  <Override PartName="/_xmlsignatures/sig7.xml" ContentType="application/vnd.openxmlformats-package.digital-signature-xmlsignature+xml"/>
  <Override PartName="/_xmlsignatures/sig8.xml" ContentType="application/vnd.openxmlformats-package.digital-signature-xmlsignature+xml"/>
  <Override PartName="/_xmlsignatures/sig9.xml" ContentType="application/vnd.openxmlformats-package.digital-signature-xmlsignature+xml"/>
  <Override PartName="/_xmlsignatures/sig10.xml" ContentType="application/vnd.openxmlformats-package.digital-signature-xmlsignature+xml"/>
  <Override PartName="/_xmlsignatures/sig11.xml" ContentType="application/vnd.openxmlformats-package.digital-signature-xmlsignature+xml"/>
  <Override PartName="/_xmlsignatures/sig12.xml" ContentType="application/vnd.openxmlformats-package.digital-signature-xmlsignature+xml"/>
  <Override PartName="/_xmlsignatures/sig13.xml" ContentType="application/vnd.openxmlformats-package.digital-signature-xmlsignature+xml"/>
  <Override PartName="/_xmlsignatures/sig14.xml" ContentType="application/vnd.openxmlformats-package.digital-signature-xmlsignature+xml"/>
  <Override PartName="/_xmlsignatures/sig15.xml" ContentType="application/vnd.openxmlformats-package.digital-signature-xmlsignature+xml"/>
  <Override PartName="/_xmlsignatures/sig16.xml" ContentType="application/vnd.openxmlformats-package.digital-signature-xmlsignature+xml"/>
  <Override PartName="/_xmlsignatures/sig17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atima.ozorio\Desktop\Contabilidad para drive\02 - Afpisa\EEFF SIV\Papeles de trabajo\062026\Firmados\"/>
    </mc:Choice>
  </mc:AlternateContent>
  <xr:revisionPtr revIDLastSave="0" documentId="13_ncr:1_{BA4F3A7A-8DD3-460E-83D2-D5717FD6EED1}" xr6:coauthVersionLast="47" xr6:coauthVersionMax="47" xr10:uidLastSave="{00000000-0000-0000-0000-000000000000}"/>
  <bookViews>
    <workbookView xWindow="-108" yWindow="-108" windowWidth="23256" windowHeight="12456" tabRatio="844" firstSheet="5" activeTab="9" xr2:uid="{00000000-000D-0000-FFFF-FFFF00000000}"/>
  </bookViews>
  <sheets>
    <sheet name="12-Analitico 2023" sheetId="50" state="hidden" r:id="rId1"/>
    <sheet name="Capital" sheetId="48" state="hidden" r:id="rId2"/>
    <sheet name="FLUJO SET" sheetId="51" state="hidden" r:id="rId3"/>
    <sheet name="122024-Analitico PYG. " sheetId="52" state="hidden" r:id="rId4"/>
    <sheet name="Sociedad controladora" sheetId="53" state="hidden" r:id="rId5"/>
    <sheet name="BG" sheetId="37" r:id="rId6"/>
    <sheet name="ER" sheetId="40" r:id="rId7"/>
    <sheet name="FLUJO SIV" sheetId="39" r:id="rId8"/>
    <sheet name="EV. PN" sheetId="38" r:id="rId9"/>
    <sheet name="NOTAS" sheetId="41" r:id="rId10"/>
  </sheets>
  <externalReferences>
    <externalReference r:id="rId11"/>
  </externalReferences>
  <definedNames>
    <definedName name="\a" localSheetId="9">#REF!</definedName>
    <definedName name="\a">#REF!</definedName>
    <definedName name="_____DAT23" localSheetId="9">#REF!</definedName>
    <definedName name="_____DAT23">#REF!</definedName>
    <definedName name="_____DAT24" localSheetId="9">#REF!</definedName>
    <definedName name="_____DAT24">#REF!</definedName>
    <definedName name="____DAT23">#REF!</definedName>
    <definedName name="____DAT24">#REF!</definedName>
    <definedName name="___DAT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DAT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2">#REF!</definedName>
    <definedName name="__DAT23" localSheetId="8">#REF!</definedName>
    <definedName name="__DAT23">#REF!</definedName>
    <definedName name="__DAT24" localSheetId="8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RSE1">#REF!</definedName>
    <definedName name="__RSE2">#REF!</definedName>
    <definedName name="_DAT1">#REF!</definedName>
    <definedName name="_DAT12">#REF!</definedName>
    <definedName name="_DAT13" localSheetId="8">#REF!</definedName>
    <definedName name="_DAT13">#REF!</definedName>
    <definedName name="_DAT14" localSheetId="8">#REF!</definedName>
    <definedName name="_DAT14">#REF!</definedName>
    <definedName name="_DAT15">#REF!</definedName>
    <definedName name="_DAT16">#REF!</definedName>
    <definedName name="_DAT17" localSheetId="8">#REF!</definedName>
    <definedName name="_DAT17">#REF!</definedName>
    <definedName name="_DAT18" localSheetId="8">#REF!</definedName>
    <definedName name="_DAT18">#REF!</definedName>
    <definedName name="_DAT19" localSheetId="8">#REF!</definedName>
    <definedName name="_DAT19">#REF!</definedName>
    <definedName name="_DAT2">#REF!</definedName>
    <definedName name="_DAT20" localSheetId="8">#REF!</definedName>
    <definedName name="_DAT20">#REF!</definedName>
    <definedName name="_DAT22" localSheetId="8">#REF!</definedName>
    <definedName name="_DAT22">#REF!</definedName>
    <definedName name="_DAT23" localSheetId="8">#REF!</definedName>
    <definedName name="_DAT23">#REF!</definedName>
    <definedName name="_DAT24" localSheetId="8">#REF!</definedName>
    <definedName name="_DAT24">#REF!</definedName>
    <definedName name="_DAT3" localSheetId="8">#REF!</definedName>
    <definedName name="_DAT3">#REF!</definedName>
    <definedName name="_DAT4" localSheetId="8">#REF!</definedName>
    <definedName name="_DAT4">#REF!</definedName>
    <definedName name="_DAT5" localSheetId="8">#REF!</definedName>
    <definedName name="_DAT5">#REF!</definedName>
    <definedName name="_DAT6">#REF!</definedName>
    <definedName name="_DAT7">#REF!</definedName>
    <definedName name="_DAT8">#REF!</definedName>
    <definedName name="_xlnm._FilterDatabase" localSheetId="9" hidden="1">NOTAS!$C$177:$J$180</definedName>
    <definedName name="_Key1" localSheetId="8" hidden="1">#REF!</definedName>
    <definedName name="_Key1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Parse_In" localSheetId="8" hidden="1">#REF!</definedName>
    <definedName name="_Parse_In" hidden="1">#REF!</definedName>
    <definedName name="_Parse_Out" localSheetId="8" hidden="1">#REF!</definedName>
    <definedName name="_Parse_Out" hidden="1">#REF!</definedName>
    <definedName name="_RSE1">#REF!</definedName>
    <definedName name="_RSE2">#REF!</definedName>
    <definedName name="_TPy530231">#REF!</definedName>
    <definedName name="a" localSheetId="5" hidden="1">{#N/A,#N/A,FALSE,"Aging Summary";#N/A,#N/A,FALSE,"Ratio Analysis";#N/A,#N/A,FALSE,"Test 120 Day Accts";#N/A,#N/A,FALSE,"Tickmarks"}</definedName>
    <definedName name="a" localSheetId="6" hidden="1">{#N/A,#N/A,FALSE,"Aging Summary";#N/A,#N/A,FALSE,"Ratio Analysis";#N/A,#N/A,FALSE,"Test 120 Day Accts";#N/A,#N/A,FALSE,"Tickmarks"}</definedName>
    <definedName name="A" localSheetId="8">#REF!</definedName>
    <definedName name="a" localSheetId="7" hidden="1">{#N/A,#N/A,FALSE,"Aging Summary";#N/A,#N/A,FALSE,"Ratio Analysis";#N/A,#N/A,FALSE,"Test 120 Day Accts";#N/A,#N/A,FALSE,"Tickmarks"}</definedName>
    <definedName name="a" localSheetId="9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_impresión_IM" localSheetId="8">#REF!</definedName>
    <definedName name="A_impresión_IM">#REF!</definedName>
    <definedName name="aakdkadk" hidden="1">#REF!</definedName>
    <definedName name="Acceso_Ganado">#REF!</definedName>
    <definedName name="acctascomb">#REF!</definedName>
    <definedName name="acctashold1">#REF!</definedName>
    <definedName name="acctashold2">#REF!</definedName>
    <definedName name="acctasnorte">#REF!</definedName>
    <definedName name="acctassur">#REF!</definedName>
    <definedName name="ADV_PROM" localSheetId="8">#REF!</definedName>
    <definedName name="ADV_PROM">#REF!</definedName>
    <definedName name="APSUMMARY">#REF!</definedName>
    <definedName name="AR_Balance">#REF!</definedName>
    <definedName name="ARA_Threshold">#REF!</definedName>
    <definedName name="_xlnm.Print_Area" localSheetId="5">BG!$A$5:$I$61</definedName>
    <definedName name="_xlnm.Print_Area" localSheetId="6">ER!$A$6:$H$40</definedName>
    <definedName name="_xlnm.Print_Area" localSheetId="8">'EV. PN'!$B$7:$L$34</definedName>
    <definedName name="_xlnm.Print_Area" localSheetId="7">'FLUJO SIV'!$A$7:$F$58</definedName>
    <definedName name="_xlnm.Print_Area" localSheetId="9">NOTAS!$B$85:$M$160</definedName>
    <definedName name="Area_de_impresión2" localSheetId="8">#REF!</definedName>
    <definedName name="Area_de_impresión2" localSheetId="9">#REF!</definedName>
    <definedName name="Area_de_impresión2">#REF!</definedName>
    <definedName name="Area_de_impresión3" localSheetId="8">#REF!</definedName>
    <definedName name="Area_de_impresión3">#REF!</definedName>
    <definedName name="ARGENTINA" localSheetId="8">#REF!</definedName>
    <definedName name="ARGENTINA">#REF!</definedName>
    <definedName name="ARP_Threshold">#REF!</definedName>
    <definedName name="Array">#REF!</definedName>
    <definedName name="AS2DocOpenMode" hidden="1">"AS2DocumentEdit"</definedName>
    <definedName name="AS2HasNoAutoHeaderFooter" hidden="1">" "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sssssssssssssssssssssssssssssssssssssssss" hidden="1">#REF!</definedName>
    <definedName name="B" localSheetId="8">#REF!</definedName>
    <definedName name="B">#REF!</definedName>
    <definedName name="_xlnm.Database" localSheetId="8">#REF!</definedName>
    <definedName name="_xlnm.Database">#REF!</definedName>
    <definedName name="basemeta" localSheetId="8">#REF!</definedName>
    <definedName name="basemeta">#REF!</definedName>
    <definedName name="basenueva" localSheetId="8">#REF!</definedName>
    <definedName name="basenueva">#REF!</definedName>
    <definedName name="BB">#REF!</definedName>
    <definedName name="BCDE" localSheetId="5" hidden="1">{#N/A,#N/A,FALSE,"Aging Summary";#N/A,#N/A,FALSE,"Ratio Analysis";#N/A,#N/A,FALSE,"Test 120 Day Accts";#N/A,#N/A,FALSE,"Tickmarks"}</definedName>
    <definedName name="BCDE" localSheetId="6" hidden="1">{#N/A,#N/A,FALSE,"Aging Summary";#N/A,#N/A,FALSE,"Ratio Analysis";#N/A,#N/A,FALSE,"Test 120 Day Accts";#N/A,#N/A,FALSE,"Tickmarks"}</definedName>
    <definedName name="BCDE" localSheetId="8" hidden="1">{#N/A,#N/A,FALSE,"Aging Summary";#N/A,#N/A,FALSE,"Ratio Analysis";#N/A,#N/A,FALSE,"Test 120 Day Accts";#N/A,#N/A,FALSE,"Tickmarks"}</definedName>
    <definedName name="BCDE" localSheetId="7" hidden="1">{#N/A,#N/A,FALSE,"Aging Summary";#N/A,#N/A,FALSE,"Ratio Analysis";#N/A,#N/A,FALSE,"Test 120 Day Accts";#N/A,#N/A,FALSE,"Tickmarks"}</definedName>
    <definedName name="BCDE" localSheetId="9" hidden="1">{#N/A,#N/A,FALSE,"Aging Summary";#N/A,#N/A,FALSE,"Ratio Analysis";#N/A,#N/A,FALSE,"Test 120 Day Accts";#N/A,#N/A,FALSE,"Tickmarks"}</definedName>
    <definedName name="BCD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IHSIEJFIUDHFSKFVHJSF" hidden="1">#REF!</definedName>
    <definedName name="bjhgugydrfshdxhcfi" hidden="1">#REF!</definedName>
    <definedName name="BRASIL" localSheetId="8">#REF!</definedName>
    <definedName name="BRASIL">#REF!</definedName>
    <definedName name="bsusocomb1">#REF!</definedName>
    <definedName name="bsusonorte1">#REF!</definedName>
    <definedName name="bsusosur1">#REF!</definedName>
    <definedName name="BuiltIn_Print_Area" localSheetId="8">#REF!</definedName>
    <definedName name="BuiltIn_Print_Area">#REF!</definedName>
    <definedName name="BuiltIn_Print_Area___0___0___0___0___0" localSheetId="8">#REF!</definedName>
    <definedName name="BuiltIn_Print_Area___0___0___0___0___0">#REF!</definedName>
    <definedName name="BuiltIn_Print_Area___0___0___0___0___0___0___0___0" localSheetId="8">#REF!</definedName>
    <definedName name="BuiltIn_Print_Area___0___0___0___0___0___0___0___0">#REF!</definedName>
    <definedName name="canal" localSheetId="8">#REF!</definedName>
    <definedName name="canal">#REF!</definedName>
    <definedName name="Capitali">#REF!</definedName>
    <definedName name="CBA">#REF!</definedName>
    <definedName name="CC" localSheetId="8">#REF!</definedName>
    <definedName name="CC">#REF!</definedName>
    <definedName name="cdrogtos">#REF!</definedName>
    <definedName name="cdrogtoscomb">#REF!</definedName>
    <definedName name="cdrogtoshold">#REF!</definedName>
    <definedName name="CdroGtosHYP">#REF!</definedName>
    <definedName name="cdrogtosnorte">#REF!</definedName>
    <definedName name="CdroGtosSAP">#REF!</definedName>
    <definedName name="cdrogtossur">#REF!</definedName>
    <definedName name="cgp">#REF!</definedName>
    <definedName name="chart1" localSheetId="8">#REF!</definedName>
    <definedName name="chart1">#REF!</definedName>
    <definedName name="cliente" localSheetId="8">#REF!</definedName>
    <definedName name="cliente">#REF!</definedName>
    <definedName name="cliente2" localSheetId="8">#REF!</definedName>
    <definedName name="cliente2">#REF!</definedName>
    <definedName name="Clientes" localSheetId="8">#REF!</definedName>
    <definedName name="Clientes">#REF!</definedName>
    <definedName name="Clients_Population_Total" localSheetId="8">#REF!</definedName>
    <definedName name="Clients_Population_Total">#REF!</definedName>
    <definedName name="cndsuuuuuuuuuuuuuuuuuuuuuuuuuuuuuuuuuuuuuuuuuuuuuuuuuuuuu" hidden="1">#REF!</definedName>
    <definedName name="co" localSheetId="8">#REF!</definedName>
    <definedName name="co">#REF!</definedName>
    <definedName name="COMPAÑIAS" localSheetId="8">#REF!</definedName>
    <definedName name="COMPAÑIAS">#REF!</definedName>
    <definedName name="Compilacion">#REF!</definedName>
    <definedName name="complacu" localSheetId="8">#REF!</definedName>
    <definedName name="complacu">#REF!</definedName>
    <definedName name="complemes" localSheetId="8">#REF!</definedName>
    <definedName name="complemes">#REF!</definedName>
    <definedName name="Computed_Sample_Population_Total" localSheetId="8">#REF!</definedName>
    <definedName name="Computed_Sample_Population_Total">#REF!</definedName>
    <definedName name="COST_MP" localSheetId="8">#REF!</definedName>
    <definedName name="COST_MP">#REF!</definedName>
    <definedName name="crin0010">#REF!</definedName>
    <definedName name="Customer">#REF!</definedName>
    <definedName name="customerld">#REF!</definedName>
    <definedName name="CustomerPCS">#REF!</definedName>
    <definedName name="CY_Accounts_Receivable" localSheetId="8">#REF!</definedName>
    <definedName name="CY_Administration" localSheetId="8">#REF!</definedName>
    <definedName name="CY_Administration">#REF!</definedName>
    <definedName name="CY_Cash" localSheetId="8">#REF!</definedName>
    <definedName name="CY_Cash_Div_Dec" localSheetId="8">#REF!</definedName>
    <definedName name="CY_CASH_DIVIDENDS_DECLARED__per_common_share" localSheetId="8">#REF!</definedName>
    <definedName name="CY_Common_Equity" localSheetId="8">#REF!</definedName>
    <definedName name="CY_Cost_of_Sales" localSheetId="8">#REF!</definedName>
    <definedName name="CY_Current_Liabilities" localSheetId="8">#REF!</definedName>
    <definedName name="CY_Depreciation" localSheetId="8">#REF!</definedName>
    <definedName name="CY_Disc._Ops." localSheetId="8">#REF!</definedName>
    <definedName name="CY_Disc_mnth">#REF!</definedName>
    <definedName name="CY_Disc_pd">#REF!</definedName>
    <definedName name="CY_Discounts">#REF!</definedName>
    <definedName name="CY_Earnings_per_share" localSheetId="8">#REF!</definedName>
    <definedName name="CY_Extraord." localSheetId="8">#REF!</definedName>
    <definedName name="CY_Gross_Profit" localSheetId="8">#REF!</definedName>
    <definedName name="CY_INC_AFT_TAX" localSheetId="8">#REF!</definedName>
    <definedName name="CY_INC_BEF_EXTRAORD" localSheetId="8">#REF!</definedName>
    <definedName name="CY_Inc_Bef_Tax" localSheetId="8">#REF!</definedName>
    <definedName name="CY_Intangible_Assets" localSheetId="8">#REF!</definedName>
    <definedName name="CY_Intangible_Assets">#REF!</definedName>
    <definedName name="CY_Interest_Expense" localSheetId="8">#REF!</definedName>
    <definedName name="CY_Inventory" localSheetId="8">#REF!</definedName>
    <definedName name="CY_LIABIL_EQUITY" localSheetId="8">#REF!</definedName>
    <definedName name="CY_LIABIL_EQUITY">#REF!</definedName>
    <definedName name="CY_Long_term_Debt__excl_Dfd_Taxes" localSheetId="8">#REF!</definedName>
    <definedName name="CY_LT_Debt" localSheetId="8">#REF!</definedName>
    <definedName name="CY_Market_Value_of_Equity" localSheetId="8">#REF!</definedName>
    <definedName name="CY_Marketable_Sec" localSheetId="8">#REF!</definedName>
    <definedName name="CY_Marketable_Sec">#REF!</definedName>
    <definedName name="CY_NET_INCOME" localSheetId="8">#REF!</definedName>
    <definedName name="CY_NET_PROFIT">#REF!</definedName>
    <definedName name="CY_Net_Revenue" localSheetId="8">#REF!</definedName>
    <definedName name="CY_Operating_Income" localSheetId="8">#REF!</definedName>
    <definedName name="CY_Operating_Income">#REF!</definedName>
    <definedName name="CY_Other" localSheetId="8">#REF!</definedName>
    <definedName name="CY_Other">#REF!</definedName>
    <definedName name="CY_Other_Curr_Assets" localSheetId="8">#REF!</definedName>
    <definedName name="CY_Other_Curr_Assets">#REF!</definedName>
    <definedName name="CY_Other_LT_Assets" localSheetId="8">#REF!</definedName>
    <definedName name="CY_Other_LT_Assets">#REF!</definedName>
    <definedName name="CY_Other_LT_Liabilities" localSheetId="8">#REF!</definedName>
    <definedName name="CY_Other_LT_Liabilities">#REF!</definedName>
    <definedName name="CY_Preferred_Stock" localSheetId="8">#REF!</definedName>
    <definedName name="CY_Preferred_Stock">#REF!</definedName>
    <definedName name="CY_QUICK_ASSETS" localSheetId="8">#REF!</definedName>
    <definedName name="CY_Ret_mnth">#REF!</definedName>
    <definedName name="CY_Ret_pd">#REF!</definedName>
    <definedName name="CY_Retained_Earnings" localSheetId="8">#REF!</definedName>
    <definedName name="CY_Retained_Earnings">#REF!</definedName>
    <definedName name="CY_Returns">#REF!</definedName>
    <definedName name="CY_Selling" localSheetId="8">#REF!</definedName>
    <definedName name="CY_Selling">#REF!</definedName>
    <definedName name="CY_Tangible_Assets" localSheetId="8">#REF!</definedName>
    <definedName name="CY_Tangible_Assets">#REF!</definedName>
    <definedName name="CY_Tangible_Net_Worth" localSheetId="8">#REF!</definedName>
    <definedName name="CY_Taxes" localSheetId="8">#REF!</definedName>
    <definedName name="CY_TOTAL_ASSETS" localSheetId="8">#REF!</definedName>
    <definedName name="CY_TOTAL_CURR_ASSETS" localSheetId="8">#REF!</definedName>
    <definedName name="CY_TOTAL_DEBT" localSheetId="8">#REF!</definedName>
    <definedName name="CY_TOTAL_EQUITY" localSheetId="8">#REF!</definedName>
    <definedName name="CY_Trade_Payables" localSheetId="8">#REF!</definedName>
    <definedName name="CY_Weighted_Average" localSheetId="8">#REF!</definedName>
    <definedName name="CY_Working_Capital" localSheetId="8">#REF!</definedName>
    <definedName name="CY_Year_Income_Statement" localSheetId="8">#REF!</definedName>
    <definedName name="da" localSheetId="5" hidden="1">{#N/A,#N/A,FALSE,"Aging Summary";#N/A,#N/A,FALSE,"Ratio Analysis";#N/A,#N/A,FALSE,"Test 120 Day Accts";#N/A,#N/A,FALSE,"Tickmarks"}</definedName>
    <definedName name="da" localSheetId="6" hidden="1">{#N/A,#N/A,FALSE,"Aging Summary";#N/A,#N/A,FALSE,"Ratio Analysis";#N/A,#N/A,FALSE,"Test 120 Day Accts";#N/A,#N/A,FALSE,"Tickmarks"}</definedName>
    <definedName name="da" localSheetId="8" hidden="1">{#N/A,#N/A,FALSE,"Aging Summary";#N/A,#N/A,FALSE,"Ratio Analysis";#N/A,#N/A,FALSE,"Test 120 Day Accts";#N/A,#N/A,FALSE,"Tickmarks"}</definedName>
    <definedName name="da" localSheetId="7" hidden="1">{#N/A,#N/A,FALSE,"Aging Summary";#N/A,#N/A,FALSE,"Ratio Analysis";#N/A,#N/A,FALSE,"Test 120 Day Accts";#N/A,#N/A,FALSE,"Tickmarks"}</definedName>
    <definedName name="da" localSheetId="9" hidden="1">{#N/A,#N/A,FALSE,"Aging Summary";#N/A,#N/A,FALSE,"Ratio Analysis";#N/A,#N/A,FALSE,"Test 120 Day Accts";#N/A,#N/A,FALSE,"Tickmarks"}</definedName>
    <definedName name="da" hidden="1">{#N/A,#N/A,FALSE,"Aging Summary";#N/A,#N/A,FALSE,"Ratio Analysis";#N/A,#N/A,FALSE,"Test 120 Day Accts";#N/A,#N/A,FALSE,"Tickmarks"}</definedName>
    <definedName name="DAFDFAD" localSheetId="5" hidden="1">{#N/A,#N/A,FALSE,"VOL"}</definedName>
    <definedName name="DAFDFAD" localSheetId="6" hidden="1">{#N/A,#N/A,FALSE,"VOL"}</definedName>
    <definedName name="DAFDFAD" localSheetId="8" hidden="1">{#N/A,#N/A,FALSE,"VOL"}</definedName>
    <definedName name="DAFDFAD" localSheetId="7" hidden="1">{#N/A,#N/A,FALSE,"VOL"}</definedName>
    <definedName name="DAFDFAD" localSheetId="9" hidden="1">{#N/A,#N/A,FALSE,"VOL"}</definedName>
    <definedName name="DAFDFAD" hidden="1">{#N/A,#N/A,FALSE,"VOL"}</definedName>
    <definedName name="DASA" localSheetId="8">#REF!</definedName>
    <definedName name="DASA">#REF!</definedName>
    <definedName name="data" localSheetId="8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datos" localSheetId="8">#REF!</definedName>
    <definedName name="datos">#REF!</definedName>
    <definedName name="DDD">#REF!</definedName>
    <definedName name="Definición">#REF!</definedName>
    <definedName name="desc" localSheetId="8">#REF!</definedName>
    <definedName name="desc">#REF!</definedName>
    <definedName name="detaacu" localSheetId="8">#REF!</definedName>
    <definedName name="detaacu">#REF!</definedName>
    <definedName name="detames" localSheetId="8">#REF!</definedName>
    <definedName name="detames">#REF!</definedName>
    <definedName name="dgh">#REF!</definedName>
    <definedName name="Diferencias_de_redondeo">#REF!</definedName>
    <definedName name="Disagg_AR_Balance">#REF!</definedName>
    <definedName name="Disaggregations_SRD">#REF!</definedName>
    <definedName name="Disc_Allowance">#REF!</definedName>
    <definedName name="Dist" localSheetId="8">#REF!</definedName>
    <definedName name="Dist">#REF!</definedName>
    <definedName name="distribuidores" localSheetId="8">#REF!</definedName>
    <definedName name="distribuidores">#REF!</definedName>
    <definedName name="Dollar_Threshold" localSheetId="8">#REF!</definedName>
    <definedName name="Dollar_Threshold">#REF!</definedName>
    <definedName name="dtt" hidden="1">#REF!</definedName>
    <definedName name="Edesa" localSheetId="8">#REF!</definedName>
    <definedName name="Edesa">#REF!</definedName>
    <definedName name="Enriputo" localSheetId="8">#REF!</definedName>
    <definedName name="Enriputo">#REF!</definedName>
    <definedName name="eoafh">#REF!</definedName>
    <definedName name="eoafn">#REF!</definedName>
    <definedName name="eoafs">#REF!</definedName>
    <definedName name="est" localSheetId="8">#REF!</definedName>
    <definedName name="est">#REF!</definedName>
    <definedName name="ESTBF" localSheetId="8">#REF!</definedName>
    <definedName name="ESTBF">#REF!</definedName>
    <definedName name="ESTIMADO" localSheetId="8">#REF!</definedName>
    <definedName name="ESTIMADO">#REF!</definedName>
    <definedName name="EV__LASTREFTIME__" hidden="1">38972.3597337963</definedName>
    <definedName name="EX" localSheetId="8">#REF!</definedName>
    <definedName name="EX">#REF!</definedName>
    <definedName name="Excel_BuiltIn__FilterDatabase_1_1">#REF!</definedName>
    <definedName name="Excel_BuiltIn_Print_Area_6_1_1_1">"$'OMNI 2007'.$#REF!$#REF!:$#REF!$#REF!"</definedName>
    <definedName name="fdg">#REF!</definedName>
    <definedName name="fds">#REF!</definedName>
    <definedName name="ffffff" hidden="1">"AS2DocumentBrowse"</definedName>
    <definedName name="fgg">#REF!</definedName>
    <definedName name="fnjrjkkkkkkkkkkkkkkkk" hidden="1">#REF!</definedName>
    <definedName name="GA">#REF!</definedName>
    <definedName name="gald">#REF!</definedName>
    <definedName name="GAPCS">#REF!</definedName>
    <definedName name="GASTOS" localSheetId="8">#REF!</definedName>
    <definedName name="GASTOS">#REF!</definedName>
    <definedName name="grandes3">#REF!</definedName>
    <definedName name="histor" localSheetId="8">#REF!</definedName>
    <definedName name="histor">#REF!</definedName>
    <definedName name="hjkhjficjnkdhfoikds" hidden="1">#REF!</definedName>
    <definedName name="Hola">#REF!</definedName>
    <definedName name="in" hidden="1">#REF!</definedName>
    <definedName name="INT">#REF!</definedName>
    <definedName name="intangcomb">#REF!</definedName>
    <definedName name="intanghold">#REF!</definedName>
    <definedName name="intangnorte">#REF!</definedName>
    <definedName name="intangsur">#REF!</definedName>
    <definedName name="Interval" localSheetId="8">#REF!</definedName>
    <definedName name="Interval">#REF!</definedName>
    <definedName name="jhhj" hidden="1">#REF!</definedName>
    <definedName name="jjee">#REF!</definedName>
    <definedName name="jkkj" hidden="1">#REF!</definedName>
    <definedName name="junio">#REF!</definedName>
    <definedName name="JYGJHSDSJDFD" hidden="1">#REF!</definedName>
    <definedName name="K2_WBEVMODE" hidden="1">-1</definedName>
    <definedName name="kdkdk">#REF!</definedName>
    <definedName name="kfdg">#REF!</definedName>
    <definedName name="kfg">#REF!</definedName>
    <definedName name="Leadsheet">#REF!</definedName>
    <definedName name="liq" localSheetId="5" hidden="1">{#N/A,#N/A,FALSE,"VOL"}</definedName>
    <definedName name="liq" localSheetId="6" hidden="1">{#N/A,#N/A,FALSE,"VOL"}</definedName>
    <definedName name="liq" localSheetId="8" hidden="1">{#N/A,#N/A,FALSE,"VOL"}</definedName>
    <definedName name="liq" localSheetId="7" hidden="1">{#N/A,#N/A,FALSE,"VOL"}</definedName>
    <definedName name="liq" localSheetId="9" hidden="1">{#N/A,#N/A,FALSE,"VOL"}</definedName>
    <definedName name="liq" hidden="1">{#N/A,#N/A,FALSE,"VOL"}</definedName>
    <definedName name="listasuper" localSheetId="8">#REF!</definedName>
    <definedName name="listasuper">#REF!</definedName>
    <definedName name="Maintenance">#REF!</definedName>
    <definedName name="maintenanceld">#REF!</definedName>
    <definedName name="MaintenancePCS">#REF!</definedName>
    <definedName name="marca" localSheetId="8">#REF!</definedName>
    <definedName name="marca">#REF!</definedName>
    <definedName name="Marcas" localSheetId="8">#REF!</definedName>
    <definedName name="Marcas">#REF!</definedName>
    <definedName name="Minimis">#REF!</definedName>
    <definedName name="MKT">#REF!</definedName>
    <definedName name="mktld">#REF!</definedName>
    <definedName name="MKTPCS">#REF!</definedName>
    <definedName name="MP" localSheetId="8">#REF!</definedName>
    <definedName name="MP">#REF!</definedName>
    <definedName name="MP_AR_Balance">#REF!</definedName>
    <definedName name="MP_SRD">#REF!</definedName>
    <definedName name="Muestrini" hidden="1">3</definedName>
    <definedName name="ncjdbjfkw" hidden="1">#REF!</definedName>
    <definedName name="NDJFDOVFD" hidden="1">#REF!</definedName>
    <definedName name="Networ">#REF!</definedName>
    <definedName name="Network">#REF!</definedName>
    <definedName name="networkld">#REF!</definedName>
    <definedName name="NetworkPCS">#REF!</definedName>
    <definedName name="new" localSheetId="5" hidden="1">{#N/A,#N/A,FALSE,"Aging Summary";#N/A,#N/A,FALSE,"Ratio Analysis";#N/A,#N/A,FALSE,"Test 120 Day Accts";#N/A,#N/A,FALSE,"Tickmarks"}</definedName>
    <definedName name="new" localSheetId="6" hidden="1">{#N/A,#N/A,FALSE,"Aging Summary";#N/A,#N/A,FALSE,"Ratio Analysis";#N/A,#N/A,FALSE,"Test 120 Day Accts";#N/A,#N/A,FALSE,"Tickmarks"}</definedName>
    <definedName name="new" localSheetId="8" hidden="1">{#N/A,#N/A,FALSE,"Aging Summary";#N/A,#N/A,FALSE,"Ratio Analysis";#N/A,#N/A,FALSE,"Test 120 Day Accts";#N/A,#N/A,FALSE,"Tickmarks"}</definedName>
    <definedName name="new" localSheetId="7" hidden="1">{#N/A,#N/A,FALSE,"Aging Summary";#N/A,#N/A,FALSE,"Ratio Analysis";#N/A,#N/A,FALSE,"Test 120 Day Accts";#N/A,#N/A,FALSE,"Tickmarks"}</definedName>
    <definedName name="new" localSheetId="9" hidden="1">{#N/A,#N/A,FALSE,"Aging Summary";#N/A,#N/A,FALSE,"Ratio Analysis";#N/A,#N/A,FALSE,"Test 120 Day Accts";#N/A,#N/A,FALSE,"Tickmarks"}</definedName>
    <definedName name="new" hidden="1">{#N/A,#N/A,FALSE,"Aging Summary";#N/A,#N/A,FALSE,"Ratio Analysis";#N/A,#N/A,FALSE,"Test 120 Day Accts";#N/A,#N/A,FALSE,"Tickmarks"}</definedName>
    <definedName name="ngughuiyhuhhhhhhhhhhhhhhhhhh" localSheetId="9" hidden="1">#REF!</definedName>
    <definedName name="ngughuiyhuhhhhhhhhhhhhhhhhhh" hidden="1">#REF!</definedName>
    <definedName name="njkhoikh" localSheetId="9" hidden="1">#REF!</definedName>
    <definedName name="njkhoikh" hidden="1">#REF!</definedName>
    <definedName name="nmm" localSheetId="5" hidden="1">{#N/A,#N/A,FALSE,"VOL"}</definedName>
    <definedName name="nmm" localSheetId="6" hidden="1">{#N/A,#N/A,FALSE,"VOL"}</definedName>
    <definedName name="nmm" localSheetId="8" hidden="1">{#N/A,#N/A,FALSE,"VOL"}</definedName>
    <definedName name="nmm" localSheetId="7" hidden="1">{#N/A,#N/A,FALSE,"VOL"}</definedName>
    <definedName name="nmm" localSheetId="9" hidden="1">{#N/A,#N/A,FALSE,"VOL"}</definedName>
    <definedName name="nmm" hidden="1">{#N/A,#N/A,FALSE,"VOL"}</definedName>
    <definedName name="NO" localSheetId="5" hidden="1">{#N/A,#N/A,FALSE,"VOL"}</definedName>
    <definedName name="NO" localSheetId="6" hidden="1">{#N/A,#N/A,FALSE,"VOL"}</definedName>
    <definedName name="NO" localSheetId="8" hidden="1">{#N/A,#N/A,FALSE,"VOL"}</definedName>
    <definedName name="NO" localSheetId="7" hidden="1">{#N/A,#N/A,FALSE,"VOL"}</definedName>
    <definedName name="NO" localSheetId="9" hidden="1">{#N/A,#N/A,FALSE,"VOL"}</definedName>
    <definedName name="NO" hidden="1">{#N/A,#N/A,FALSE,"VOL"}</definedName>
    <definedName name="NonTop_Stratum_Value" localSheetId="8">#REF!</definedName>
    <definedName name="NonTop_Stratum_Value">#REF!</definedName>
    <definedName name="Number_of_Selections">#REF!</definedName>
    <definedName name="Numof_Selections2">#REF!</definedName>
    <definedName name="ñfdsl" localSheetId="9">#REF!</definedName>
    <definedName name="ñfdsl">#REF!</definedName>
    <definedName name="ññ" localSheetId="9">#REF!</definedName>
    <definedName name="ññ">#REF!</definedName>
    <definedName name="OPPROD" localSheetId="8">#REF!</definedName>
    <definedName name="OPPROD" localSheetId="9">#REF!</definedName>
    <definedName name="OPPROD">#REF!</definedName>
    <definedName name="opt" localSheetId="9">#REF!</definedName>
    <definedName name="opt">#REF!</definedName>
    <definedName name="optr">#REF!</definedName>
    <definedName name="Others">#REF!</definedName>
    <definedName name="othersld">#REF!</definedName>
    <definedName name="OthersPCS">#REF!</definedName>
    <definedName name="PARAGUAY" localSheetId="8">#REF!</definedName>
    <definedName name="PARAGUAY">#REF!</definedName>
    <definedName name="participa" localSheetId="8">#REF!</definedName>
    <definedName name="participa">#REF!</definedName>
    <definedName name="Partidas_seleccionadas_test_de_">#REF!</definedName>
    <definedName name="Partidas_Selecionadas">#REF!</definedName>
    <definedName name="Percent_Threshold" localSheetId="8">#REF!</definedName>
    <definedName name="Percent_Threshold">#REF!</definedName>
    <definedName name="PL_Dollar_Threshold" localSheetId="8">#REF!</definedName>
    <definedName name="PL_Dollar_Threshold">#REF!</definedName>
    <definedName name="PL_Percent_Threshold" localSheetId="8">#REF!</definedName>
    <definedName name="PL_Percent_Threshold">#REF!</definedName>
    <definedName name="pmoslpcomb1">#REF!</definedName>
    <definedName name="pmoslpcomb2">#REF!</definedName>
    <definedName name="pmoslpnorte1">#REF!</definedName>
    <definedName name="pmoslpnorte2">#REF!</definedName>
    <definedName name="pmoslpsur1">#REF!</definedName>
    <definedName name="pmoslpsur2">#REF!</definedName>
    <definedName name="POLYAR" localSheetId="8">#REF!</definedName>
    <definedName name="POLYAR">#REF!</definedName>
    <definedName name="potir">#REF!</definedName>
    <definedName name="ppc" localSheetId="8">#REF!</definedName>
    <definedName name="ppc">#REF!</definedName>
    <definedName name="pr" localSheetId="8">#REF!</definedName>
    <definedName name="pr">#REF!</definedName>
    <definedName name="previs">#REF!</definedName>
    <definedName name="PS_Test_de_Gastos" localSheetId="9">#REF!</definedName>
    <definedName name="PS_Test_de_Gastos">#REF!</definedName>
    <definedName name="PY_Accounts_Receivable" localSheetId="8">#REF!</definedName>
    <definedName name="PY_Administration" localSheetId="8">#REF!</definedName>
    <definedName name="PY_Administration">#REF!</definedName>
    <definedName name="PY_Cash" localSheetId="8">#REF!</definedName>
    <definedName name="PY_Cash_Div_Dec" localSheetId="8">#REF!</definedName>
    <definedName name="PY_CASH_DIVIDENDS_DECLARED__per_common_share" localSheetId="8">#REF!</definedName>
    <definedName name="PY_Common_Equity" localSheetId="8">#REF!</definedName>
    <definedName name="PY_Cost_of_Sales" localSheetId="8">#REF!</definedName>
    <definedName name="PY_Current_Liabilities" localSheetId="8">#REF!</definedName>
    <definedName name="PY_Depreciation" localSheetId="8">#REF!</definedName>
    <definedName name="PY_Disc._Ops." localSheetId="8">#REF!</definedName>
    <definedName name="PY_Disc_allow">#REF!</definedName>
    <definedName name="PY_Disc_mnth">#REF!</definedName>
    <definedName name="PY_Disc_pd">#REF!</definedName>
    <definedName name="PY_Discounts">#REF!</definedName>
    <definedName name="PY_Earnings_per_share" localSheetId="8">#REF!</definedName>
    <definedName name="PY_Extraord." localSheetId="8">#REF!</definedName>
    <definedName name="PY_Gross_Profit" localSheetId="8">#REF!</definedName>
    <definedName name="PY_INC_AFT_TAX" localSheetId="8">#REF!</definedName>
    <definedName name="PY_INC_BEF_EXTRAORD" localSheetId="8">#REF!</definedName>
    <definedName name="PY_Inc_Bef_Tax" localSheetId="8">#REF!</definedName>
    <definedName name="PY_Intangible_Assets" localSheetId="8">#REF!</definedName>
    <definedName name="PY_Intangible_Assets">#REF!</definedName>
    <definedName name="PY_Interest_Expense" localSheetId="8">#REF!</definedName>
    <definedName name="PY_Inventory" localSheetId="8">#REF!</definedName>
    <definedName name="PY_LIABIL_EQUITY" localSheetId="8">#REF!</definedName>
    <definedName name="PY_LIABIL_EQUITY">#REF!</definedName>
    <definedName name="PY_Long_term_Debt__excl_Dfd_Taxes" localSheetId="8">#REF!</definedName>
    <definedName name="PY_LT_Debt" localSheetId="8">#REF!</definedName>
    <definedName name="PY_Market_Value_of_Equity" localSheetId="8">#REF!</definedName>
    <definedName name="PY_Marketable_Sec" localSheetId="8">#REF!</definedName>
    <definedName name="PY_Marketable_Sec">#REF!</definedName>
    <definedName name="PY_NET_INCOME" localSheetId="8">#REF!</definedName>
    <definedName name="PY_NET_PROFIT">#REF!</definedName>
    <definedName name="PY_Net_Revenue" localSheetId="8">#REF!</definedName>
    <definedName name="PY_Operating_Inc" localSheetId="8">#REF!</definedName>
    <definedName name="PY_Operating_Inc">#REF!</definedName>
    <definedName name="PY_Operating_Income" localSheetId="8">#REF!</definedName>
    <definedName name="PY_Operating_Income">#REF!</definedName>
    <definedName name="PY_Other_Curr_Assets" localSheetId="8">#REF!</definedName>
    <definedName name="PY_Other_Curr_Assets">#REF!</definedName>
    <definedName name="PY_Other_Exp" localSheetId="8">#REF!</definedName>
    <definedName name="PY_Other_Exp">#REF!</definedName>
    <definedName name="PY_Other_LT_Assets" localSheetId="8">#REF!</definedName>
    <definedName name="PY_Other_LT_Assets">#REF!</definedName>
    <definedName name="PY_Other_LT_Liabilities" localSheetId="8">#REF!</definedName>
    <definedName name="PY_Other_LT_Liabilities">#REF!</definedName>
    <definedName name="PY_Preferred_Stock" localSheetId="8">#REF!</definedName>
    <definedName name="PY_Preferred_Stock">#REF!</definedName>
    <definedName name="PY_QUICK_ASSETS" localSheetId="8">#REF!</definedName>
    <definedName name="PY_Ret_allow">#REF!</definedName>
    <definedName name="PY_Ret_mnth">#REF!</definedName>
    <definedName name="PY_Ret_pd">#REF!</definedName>
    <definedName name="PY_Retained_Earnings" localSheetId="8">#REF!</definedName>
    <definedName name="PY_Retained_Earnings">#REF!</definedName>
    <definedName name="PY_Returns">#REF!</definedName>
    <definedName name="PY_Selling" localSheetId="8">#REF!</definedName>
    <definedName name="PY_Selling">#REF!</definedName>
    <definedName name="PY_Tangible_Assets" localSheetId="8">#REF!</definedName>
    <definedName name="PY_Tangible_Assets">#REF!</definedName>
    <definedName name="PY_Tangible_Net_Worth" localSheetId="8">#REF!</definedName>
    <definedName name="PY_Taxes" localSheetId="8">#REF!</definedName>
    <definedName name="PY_TOTAL_ASSETS" localSheetId="8">#REF!</definedName>
    <definedName name="PY_TOTAL_CURR_ASSETS" localSheetId="8">#REF!</definedName>
    <definedName name="PY_TOTAL_DEBT" localSheetId="8">#REF!</definedName>
    <definedName name="PY_TOTAL_EQUITY" localSheetId="8">#REF!</definedName>
    <definedName name="PY_Trade_Payables" localSheetId="8">#REF!</definedName>
    <definedName name="PY_Weighted_Average" localSheetId="8">#REF!</definedName>
    <definedName name="PY_Working_Capital" localSheetId="8">#REF!</definedName>
    <definedName name="PY_Year_Income_Statement" localSheetId="8">#REF!</definedName>
    <definedName name="PY2_Accounts_Receivable" localSheetId="8">#REF!</definedName>
    <definedName name="PY2_Administration" localSheetId="8">#REF!</definedName>
    <definedName name="PY2_Cash" localSheetId="8">#REF!</definedName>
    <definedName name="PY2_Cash_Div_Dec" localSheetId="8">#REF!</definedName>
    <definedName name="PY2_CASH_DIVIDENDS_DECLARED__per_common_share" localSheetId="8">#REF!</definedName>
    <definedName name="PY2_Common_Equity" localSheetId="8">#REF!</definedName>
    <definedName name="PY2_Cost_of_Sales" localSheetId="8">#REF!</definedName>
    <definedName name="PY2_Current_Liabilities" localSheetId="8">#REF!</definedName>
    <definedName name="PY2_Depreciation" localSheetId="8">#REF!</definedName>
    <definedName name="PY2_Disc._Ops." localSheetId="8">#REF!</definedName>
    <definedName name="PY2_Earnings_per_share" localSheetId="8">#REF!</definedName>
    <definedName name="PY2_Extraord." localSheetId="8">#REF!</definedName>
    <definedName name="PY2_Gross_Profit" localSheetId="8">#REF!</definedName>
    <definedName name="PY2_INC_AFT_TAX" localSheetId="8">#REF!</definedName>
    <definedName name="PY2_INC_BEF_EXTRAORD" localSheetId="8">#REF!</definedName>
    <definedName name="PY2_Inc_Bef_Tax" localSheetId="8">#REF!</definedName>
    <definedName name="PY2_Intangible_Assets" localSheetId="8">#REF!</definedName>
    <definedName name="PY2_Interest_Expense" localSheetId="8">#REF!</definedName>
    <definedName name="PY2_Inventory" localSheetId="8">#REF!</definedName>
    <definedName name="PY2_LIABIL_EQUITY" localSheetId="8">#REF!</definedName>
    <definedName name="PY2_Long_term_Debt__excl_Dfd_Taxes" localSheetId="8">#REF!</definedName>
    <definedName name="PY2_LT_Debt" localSheetId="8">#REF!</definedName>
    <definedName name="PY2_Market_Value_of_Equity" localSheetId="8">#REF!</definedName>
    <definedName name="PY2_Marketable_Sec" localSheetId="8">#REF!</definedName>
    <definedName name="PY2_NET_INCOME" localSheetId="8">#REF!</definedName>
    <definedName name="PY2_Net_Revenue" localSheetId="8">#REF!</definedName>
    <definedName name="PY2_Operating_Inc" localSheetId="8">#REF!</definedName>
    <definedName name="PY2_Operating_Income" localSheetId="8">#REF!</definedName>
    <definedName name="PY2_Other_Curr_Assets" localSheetId="8">#REF!</definedName>
    <definedName name="PY2_Other_Exp." localSheetId="8">#REF!</definedName>
    <definedName name="PY2_Other_LT_Assets" localSheetId="8">#REF!</definedName>
    <definedName name="PY2_Other_LT_Liabilities" localSheetId="8">#REF!</definedName>
    <definedName name="PY2_Preferred_Stock" localSheetId="8">#REF!</definedName>
    <definedName name="PY2_QUICK_ASSETS" localSheetId="8">#REF!</definedName>
    <definedName name="PY2_Retained_Earnings" localSheetId="8">#REF!</definedName>
    <definedName name="PY2_Selling" localSheetId="8">#REF!</definedName>
    <definedName name="PY2_Tangible_Assets" localSheetId="8">#REF!</definedName>
    <definedName name="PY2_Tangible_Net_Worth" localSheetId="8">#REF!</definedName>
    <definedName name="PY2_Taxes" localSheetId="8">#REF!</definedName>
    <definedName name="PY2_TOTAL_ASSETS" localSheetId="8">#REF!</definedName>
    <definedName name="PY2_TOTAL_CURR_ASSETS" localSheetId="8">#REF!</definedName>
    <definedName name="PY2_TOTAL_DEBT" localSheetId="8">#REF!</definedName>
    <definedName name="PY2_TOTAL_EQUITY" localSheetId="8">#REF!</definedName>
    <definedName name="PY2_Trade_Payables" localSheetId="8">#REF!</definedName>
    <definedName name="PY2_Weighted_Average" localSheetId="8">#REF!</definedName>
    <definedName name="PY2_Working_Capital" localSheetId="8">#REF!</definedName>
    <definedName name="PY2_Year_Income_Statement" localSheetId="8">#REF!</definedName>
    <definedName name="PY3_Accounts_Receivable" localSheetId="8">#REF!</definedName>
    <definedName name="PY3_Administration" localSheetId="8">#REF!</definedName>
    <definedName name="PY3_Cash" localSheetId="8">#REF!</definedName>
    <definedName name="PY3_Common_Equity" localSheetId="8">#REF!</definedName>
    <definedName name="PY3_Cost_of_Sales" localSheetId="8">#REF!</definedName>
    <definedName name="PY3_Current_Liabilities" localSheetId="8">#REF!</definedName>
    <definedName name="PY3_Depreciation" localSheetId="8">#REF!</definedName>
    <definedName name="PY3_Disc._Ops." localSheetId="8">#REF!</definedName>
    <definedName name="PY3_Extraord." localSheetId="8">#REF!</definedName>
    <definedName name="PY3_Gross_Profit" localSheetId="8">#REF!</definedName>
    <definedName name="PY3_INC_AFT_TAX" localSheetId="8">#REF!</definedName>
    <definedName name="PY3_INC_BEF_EXTRAORD" localSheetId="8">#REF!</definedName>
    <definedName name="PY3_Inc_Bef_Tax" localSheetId="8">#REF!</definedName>
    <definedName name="PY3_Intangible_Assets" localSheetId="8">#REF!</definedName>
    <definedName name="PY3_Intangible_Assets">#REF!</definedName>
    <definedName name="PY3_Interest_Expense" localSheetId="8">#REF!</definedName>
    <definedName name="PY3_Inventory" localSheetId="8">#REF!</definedName>
    <definedName name="PY3_LIABIL_EQUITY" localSheetId="8">#REF!</definedName>
    <definedName name="PY3_Long_term_Debt__excl_Dfd_Taxes" localSheetId="8">#REF!</definedName>
    <definedName name="PY3_Marketable_Sec" localSheetId="8">#REF!</definedName>
    <definedName name="PY3_Marketable_Sec">#REF!</definedName>
    <definedName name="PY3_NET_INCOME" localSheetId="8">#REF!</definedName>
    <definedName name="PY3_Net_Revenue" localSheetId="8">#REF!</definedName>
    <definedName name="PY3_Operating_Inc" localSheetId="8">#REF!</definedName>
    <definedName name="PY3_Other_Curr_Assets" localSheetId="8">#REF!</definedName>
    <definedName name="PY3_Other_Curr_Assets">#REF!</definedName>
    <definedName name="PY3_Other_Exp." localSheetId="8">#REF!</definedName>
    <definedName name="PY3_Other_LT_Assets" localSheetId="8">#REF!</definedName>
    <definedName name="PY3_Other_LT_Assets">#REF!</definedName>
    <definedName name="PY3_Other_LT_Liabilities" localSheetId="8">#REF!</definedName>
    <definedName name="PY3_Other_LT_Liabilities">#REF!</definedName>
    <definedName name="PY3_Preferred_Stock" localSheetId="8">#REF!</definedName>
    <definedName name="PY3_Preferred_Stock">#REF!</definedName>
    <definedName name="PY3_QUICK_ASSETS" localSheetId="8">#REF!</definedName>
    <definedName name="PY3_Retained_Earnings" localSheetId="8">#REF!</definedName>
    <definedName name="PY3_Retained_Earnings">#REF!</definedName>
    <definedName name="PY3_Selling" localSheetId="8">#REF!</definedName>
    <definedName name="PY3_Tangible_Assets" localSheetId="8">#REF!</definedName>
    <definedName name="PY3_Tangible_Assets">#REF!</definedName>
    <definedName name="PY3_Taxes" localSheetId="8">#REF!</definedName>
    <definedName name="PY3_TOTAL_ASSETS" localSheetId="8">#REF!</definedName>
    <definedName name="PY3_TOTAL_CURR_ASSETS" localSheetId="8">#REF!</definedName>
    <definedName name="PY3_TOTAL_DEBT" localSheetId="8">#REF!</definedName>
    <definedName name="PY3_TOTAL_EQUITY" localSheetId="8">#REF!</definedName>
    <definedName name="PY3_Trade_Payables" localSheetId="8">#REF!</definedName>
    <definedName name="PY3_Year_Income_Statement" localSheetId="8">#REF!</definedName>
    <definedName name="PY4_Accounts_Receivable" localSheetId="8">#REF!</definedName>
    <definedName name="PY4_Administration" localSheetId="8">#REF!</definedName>
    <definedName name="PY4_Cash" localSheetId="8">#REF!</definedName>
    <definedName name="PY4_Common_Equity" localSheetId="8">#REF!</definedName>
    <definedName name="PY4_Cost_of_Sales" localSheetId="8">#REF!</definedName>
    <definedName name="PY4_Current_Liabilities" localSheetId="8">#REF!</definedName>
    <definedName name="PY4_Depreciation" localSheetId="8">#REF!</definedName>
    <definedName name="PY4_Disc._Ops." localSheetId="8">#REF!</definedName>
    <definedName name="PY4_Extraord." localSheetId="8">#REF!</definedName>
    <definedName name="PY4_Gross_Profit" localSheetId="8">#REF!</definedName>
    <definedName name="PY4_INC_AFT_TAX" localSheetId="8">#REF!</definedName>
    <definedName name="PY4_INC_BEF_EXTRAORD" localSheetId="8">#REF!</definedName>
    <definedName name="PY4_Inc_Bef_Tax" localSheetId="8">#REF!</definedName>
    <definedName name="PY4_Intangible_Assets" localSheetId="8">#REF!</definedName>
    <definedName name="PY4_Intangible_Assets">#REF!</definedName>
    <definedName name="PY4_Interest_Expense" localSheetId="8">#REF!</definedName>
    <definedName name="PY4_Inventory" localSheetId="8">#REF!</definedName>
    <definedName name="PY4_LIABIL_EQUITY" localSheetId="8">#REF!</definedName>
    <definedName name="PY4_Long_term_Debt__excl_Dfd_Taxes" localSheetId="8">#REF!</definedName>
    <definedName name="PY4_Marketable_Sec" localSheetId="8">#REF!</definedName>
    <definedName name="PY4_Marketable_Sec">#REF!</definedName>
    <definedName name="PY4_NET_INCOME" localSheetId="8">#REF!</definedName>
    <definedName name="PY4_Net_Revenue" localSheetId="8">#REF!</definedName>
    <definedName name="PY4_Operating_Inc" localSheetId="8">#REF!</definedName>
    <definedName name="PY4_Other_Cur_Assets" localSheetId="8">#REF!</definedName>
    <definedName name="PY4_Other_Cur_Assets">#REF!</definedName>
    <definedName name="PY4_Other_Exp." localSheetId="8">#REF!</definedName>
    <definedName name="PY4_Other_LT_Assets" localSheetId="8">#REF!</definedName>
    <definedName name="PY4_Other_LT_Assets">#REF!</definedName>
    <definedName name="PY4_Other_LT_Liabilities" localSheetId="8">#REF!</definedName>
    <definedName name="PY4_Other_LT_Liabilities">#REF!</definedName>
    <definedName name="PY4_Preferred_Stock" localSheetId="8">#REF!</definedName>
    <definedName name="PY4_Preferred_Stock">#REF!</definedName>
    <definedName name="PY4_QUICK_ASSETS" localSheetId="8">#REF!</definedName>
    <definedName name="PY4_Retained_Earnings" localSheetId="8">#REF!</definedName>
    <definedName name="PY4_Retained_Earnings">#REF!</definedName>
    <definedName name="PY4_Selling" localSheetId="8">#REF!</definedName>
    <definedName name="PY4_Tangible_Assets" localSheetId="8">#REF!</definedName>
    <definedName name="PY4_Tangible_Assets">#REF!</definedName>
    <definedName name="PY4_Taxes" localSheetId="8">#REF!</definedName>
    <definedName name="PY4_TOTAL_ASSETS" localSheetId="8">#REF!</definedName>
    <definedName name="PY4_TOTAL_CURR_ASSETS" localSheetId="8">#REF!</definedName>
    <definedName name="PY4_TOTAL_DEBT" localSheetId="8">#REF!</definedName>
    <definedName name="PY4_TOTAL_EQUITY" localSheetId="8">#REF!</definedName>
    <definedName name="PY4_Trade_Payables" localSheetId="8">#REF!</definedName>
    <definedName name="PY4_Year_Income_Statement" localSheetId="8">#REF!</definedName>
    <definedName name="PY5_Accounts_Receivable" localSheetId="8">#REF!</definedName>
    <definedName name="PY5_Accounts_Receivable">#REF!</definedName>
    <definedName name="PY5_Administration" localSheetId="8">#REF!</definedName>
    <definedName name="PY5_Cash" localSheetId="8">#REF!</definedName>
    <definedName name="PY5_Common_Equity" localSheetId="8">#REF!</definedName>
    <definedName name="PY5_Cost_of_Sales" localSheetId="8">#REF!</definedName>
    <definedName name="PY5_Current_Liabilities" localSheetId="8">#REF!</definedName>
    <definedName name="PY5_Depreciation" localSheetId="8">#REF!</definedName>
    <definedName name="PY5_Disc._Ops." localSheetId="8">#REF!</definedName>
    <definedName name="PY5_Extraord." localSheetId="8">#REF!</definedName>
    <definedName name="PY5_Gross_Profit" localSheetId="8">#REF!</definedName>
    <definedName name="PY5_INC_AFT_TAX" localSheetId="8">#REF!</definedName>
    <definedName name="PY5_INC_BEF_EXTRAORD" localSheetId="8">#REF!</definedName>
    <definedName name="PY5_Inc_Bef_Tax" localSheetId="8">#REF!</definedName>
    <definedName name="PY5_Intangible_Assets" localSheetId="8">#REF!</definedName>
    <definedName name="PY5_Intangible_Assets">#REF!</definedName>
    <definedName name="PY5_Interest_Expense" localSheetId="8">#REF!</definedName>
    <definedName name="PY5_Inventory" localSheetId="8">#REF!</definedName>
    <definedName name="PY5_Inventory">#REF!</definedName>
    <definedName name="PY5_LIABIL_EQUITY" localSheetId="8">#REF!</definedName>
    <definedName name="PY5_Long_term_Debt__excl_Dfd_Taxes" localSheetId="8">#REF!</definedName>
    <definedName name="PY5_Marketable_Sec" localSheetId="8">#REF!</definedName>
    <definedName name="PY5_Marketable_Sec">#REF!</definedName>
    <definedName name="PY5_NET_INCOME" localSheetId="8">#REF!</definedName>
    <definedName name="PY5_Net_Revenue" localSheetId="8">#REF!</definedName>
    <definedName name="PY5_Operating_Inc" localSheetId="8">#REF!</definedName>
    <definedName name="PY5_Other_Curr_Assets" localSheetId="8">#REF!</definedName>
    <definedName name="PY5_Other_Curr_Assets">#REF!</definedName>
    <definedName name="PY5_Other_Exp." localSheetId="8">#REF!</definedName>
    <definedName name="PY5_Other_LT_Assets" localSheetId="8">#REF!</definedName>
    <definedName name="PY5_Other_LT_Assets">#REF!</definedName>
    <definedName name="PY5_Other_LT_Liabilities" localSheetId="8">#REF!</definedName>
    <definedName name="PY5_Other_LT_Liabilities">#REF!</definedName>
    <definedName name="PY5_Preferred_Stock" localSheetId="8">#REF!</definedName>
    <definedName name="PY5_Preferred_Stock">#REF!</definedName>
    <definedName name="PY5_QUICK_ASSETS" localSheetId="8">#REF!</definedName>
    <definedName name="PY5_Retained_Earnings" localSheetId="8">#REF!</definedName>
    <definedName name="PY5_Retained_Earnings">#REF!</definedName>
    <definedName name="PY5_Selling" localSheetId="8">#REF!</definedName>
    <definedName name="PY5_Tangible_Assets" localSheetId="8">#REF!</definedName>
    <definedName name="PY5_Tangible_Assets">#REF!</definedName>
    <definedName name="PY5_Taxes" localSheetId="8">#REF!</definedName>
    <definedName name="PY5_TOTAL_ASSETS" localSheetId="8">#REF!</definedName>
    <definedName name="PY5_TOTAL_CURR_ASSETS" localSheetId="8">#REF!</definedName>
    <definedName name="PY5_TOTAL_DEBT" localSheetId="8">#REF!</definedName>
    <definedName name="PY5_TOTAL_EQUITY" localSheetId="8">#REF!</definedName>
    <definedName name="PY5_Trade_Payables" localSheetId="8">#REF!</definedName>
    <definedName name="PY5_Year_Income_Statement" localSheetId="8">#REF!</definedName>
    <definedName name="QGPL_CLTESLB">#REF!</definedName>
    <definedName name="quarter" localSheetId="8">#REF!</definedName>
    <definedName name="quarter">#REF!</definedName>
    <definedName name="R_Factor" localSheetId="8">#REF!</definedName>
    <definedName name="R_Factor">#REF!</definedName>
    <definedName name="R_Factor_AR_Balance">#REF!</definedName>
    <definedName name="R_Factor_SRD">#REF!</definedName>
    <definedName name="Ret_Allowance">#REF!</definedName>
    <definedName name="roie">#REF!</definedName>
    <definedName name="rt">#REF!</definedName>
    <definedName name="rte">#REF!</definedName>
    <definedName name="S_AcctDes">#REF!</definedName>
    <definedName name="S_Adjust">#REF!</definedName>
    <definedName name="S_AJE_Tot">#REF!</definedName>
    <definedName name="S_CompNum">#REF!</definedName>
    <definedName name="S_CY_Beg">#REF!</definedName>
    <definedName name="S_CY_End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RJE_Tot">#REF!</definedName>
    <definedName name="S_RowNum">#REF!</definedName>
    <definedName name="Sales">#REF!</definedName>
    <definedName name="salesld">#REF!</definedName>
    <definedName name="SalesPCS">#REF!</definedName>
    <definedName name="SAPBEXrevision" localSheetId="8" hidden="1">1</definedName>
    <definedName name="SAPBEXrevision" hidden="1">3</definedName>
    <definedName name="SAPBEXsysID" hidden="1">"PLW"</definedName>
    <definedName name="SAPBEXwbID" localSheetId="8" hidden="1">"0B3C5WPQ1PKHTD1CRY997L2MI"</definedName>
    <definedName name="SAPBEXwbID" hidden="1">"14RHU0IXG8KL7C7PJMON454VM"</definedName>
    <definedName name="sdfnlsd" hidden="1">#REF!</definedName>
    <definedName name="sectores">#REF!</definedName>
    <definedName name="sedal" localSheetId="8">#REF!</definedName>
    <definedName name="sedal">#REF!</definedName>
    <definedName name="Selection_Remainder" localSheetId="8">#REF!</definedName>
    <definedName name="Selection_Remainder">#REF!</definedName>
    <definedName name="sku" localSheetId="8">#REF!</definedName>
    <definedName name="sku">#REF!</definedName>
    <definedName name="skus" localSheetId="8">#REF!</definedName>
    <definedName name="skus">#REF!</definedName>
    <definedName name="Starting_Point" localSheetId="8">#REF!</definedName>
    <definedName name="Starting_Point">#REF!</definedName>
    <definedName name="STKDIARIO" localSheetId="8">#REF!</definedName>
    <definedName name="STKDIARIO">#REF!</definedName>
    <definedName name="STKDIARIOPX01" localSheetId="8">#REF!</definedName>
    <definedName name="STKDIARIOPX01">#REF!</definedName>
    <definedName name="STKDIARIOPX04" localSheetId="8">#REF!</definedName>
    <definedName name="STKDIARIOPX04">#REF!</definedName>
    <definedName name="Suma_de_ABR_U_3">#REF!</definedName>
    <definedName name="SUMMARY" localSheetId="8">#REF!</definedName>
    <definedName name="SUMMARY">#REF!</definedName>
    <definedName name="super" localSheetId="8">#REF!</definedName>
    <definedName name="super">#REF!</definedName>
    <definedName name="tablasun" localSheetId="8">#REF!</definedName>
    <definedName name="tablasun">#REF!</definedName>
    <definedName name="TbPy530159">#REF!</definedName>
    <definedName name="Tech">#REF!</definedName>
    <definedName name="techld">#REF!</definedName>
    <definedName name="TechPCS">#REF!</definedName>
    <definedName name="Test_de_Gastos_Mayores">#REF!</definedName>
    <definedName name="TEST0" localSheetId="8">#REF!</definedName>
    <definedName name="TEST0">#REF!</definedName>
    <definedName name="TEST1" localSheetId="8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6">#REF!</definedName>
    <definedName name="TEST7">#REF!</definedName>
    <definedName name="TEST8">#REF!</definedName>
    <definedName name="TEST9">#REF!</definedName>
    <definedName name="TESTKEYS" localSheetId="8">#REF!</definedName>
    <definedName name="TESTKEYS">#REF!</definedName>
    <definedName name="TextRefCopy1">#REF!</definedName>
    <definedName name="TextRefCopy10" localSheetId="8">#REF!</definedName>
    <definedName name="TextRefCopy10">#REF!</definedName>
    <definedName name="TextRefCopy100" localSheetId="8">#REF!</definedName>
    <definedName name="TextRefCopy100">#REF!</definedName>
    <definedName name="TextRefCopy102" localSheetId="8">#REF!</definedName>
    <definedName name="TextRefCopy102">#REF!</definedName>
    <definedName name="TextRefCopy103" localSheetId="8">#REF!</definedName>
    <definedName name="TextRefCopy103">#REF!</definedName>
    <definedName name="TextRefCopy104" localSheetId="8">#REF!</definedName>
    <definedName name="TextRefCopy104">#REF!</definedName>
    <definedName name="TextRefCopy105" localSheetId="8">#REF!</definedName>
    <definedName name="TextRefCopy105">#REF!</definedName>
    <definedName name="TextRefCopy107" localSheetId="8">#REF!</definedName>
    <definedName name="TextRefCopy107">#REF!</definedName>
    <definedName name="TextRefCopy108" localSheetId="8">#REF!</definedName>
    <definedName name="TextRefCopy108">#REF!</definedName>
    <definedName name="TextRefCopy109" localSheetId="8">#REF!</definedName>
    <definedName name="TextRefCopy109">#REF!</definedName>
    <definedName name="TextRefCopy11" localSheetId="8">#REF!</definedName>
    <definedName name="TextRefCopy111">#REF!</definedName>
    <definedName name="TextRefCopy112" localSheetId="8">#REF!</definedName>
    <definedName name="TextRefCopy112">#REF!</definedName>
    <definedName name="TextRefCopy113" localSheetId="8">#REF!</definedName>
    <definedName name="TextRefCopy113">#REF!</definedName>
    <definedName name="TextRefCopy114">#REF!</definedName>
    <definedName name="TextRefCopy116" localSheetId="8">#REF!</definedName>
    <definedName name="TextRefCopy116">#REF!</definedName>
    <definedName name="TextRefCopy118" localSheetId="8">#REF!</definedName>
    <definedName name="TextRefCopy118">#REF!</definedName>
    <definedName name="TextRefCopy119" localSheetId="8">#REF!</definedName>
    <definedName name="TextRefCopy119">#REF!</definedName>
    <definedName name="TextRefCopy12" localSheetId="8">#REF!</definedName>
    <definedName name="TextRefCopy120" localSheetId="8">#REF!</definedName>
    <definedName name="TextRefCopy120">#REF!</definedName>
    <definedName name="TextRefCopy121" localSheetId="8">#REF!</definedName>
    <definedName name="TextRefCopy121">#REF!</definedName>
    <definedName name="TextRefCopy122">#REF!</definedName>
    <definedName name="TextRefCopy123">#REF!</definedName>
    <definedName name="TextRefCopy127" localSheetId="8">#REF!</definedName>
    <definedName name="TextRefCopy127">#REF!</definedName>
    <definedName name="TextRefCopy13" localSheetId="8">#REF!</definedName>
    <definedName name="TextRefCopy14" localSheetId="8">#REF!</definedName>
    <definedName name="TextRefCopy15" localSheetId="8">#REF!</definedName>
    <definedName name="TextRefCopy169">#REF!</definedName>
    <definedName name="TextRefCopy171">#REF!</definedName>
    <definedName name="TextRefCopy172">#REF!</definedName>
    <definedName name="TextRefCopy173">#REF!</definedName>
    <definedName name="TextRefCopy175">#REF!</definedName>
    <definedName name="TextRefCopy177">#REF!</definedName>
    <definedName name="TextRefCopy178">#REF!</definedName>
    <definedName name="TextRefCopy29">#REF!</definedName>
    <definedName name="TextRefCopy3" localSheetId="8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5">#REF!</definedName>
    <definedName name="TextRefCopy37">#REF!</definedName>
    <definedName name="TextRefCopy38">#REF!</definedName>
    <definedName name="TextRefCopy39">#REF!</definedName>
    <definedName name="TextRefCopy4" localSheetId="8">#REF!</definedName>
    <definedName name="TextRefCopy4">#REF!</definedName>
    <definedName name="TextRefCopy41">#REF!</definedName>
    <definedName name="TextRefCopy42" localSheetId="8">#REF!</definedName>
    <definedName name="TextRefCopy42">#REF!</definedName>
    <definedName name="TextRefCopy43" localSheetId="8">#REF!</definedName>
    <definedName name="TextRefCopy44" localSheetId="8">#REF!</definedName>
    <definedName name="TextRefCopy44">#REF!</definedName>
    <definedName name="TextRefCopy46">#REF!</definedName>
    <definedName name="TextRefCopy53" localSheetId="8">#REF!</definedName>
    <definedName name="TextRefCopy53">#REF!</definedName>
    <definedName name="TextRefCopy54" localSheetId="8">#REF!</definedName>
    <definedName name="TextRefCopy54">#REF!</definedName>
    <definedName name="TextRefCopy55" localSheetId="8">#REF!</definedName>
    <definedName name="TextRefCopy55">#REF!</definedName>
    <definedName name="TextRefCopy56" localSheetId="8">#REF!</definedName>
    <definedName name="TextRefCopy56">#REF!</definedName>
    <definedName name="TextRefCopy6">#REF!</definedName>
    <definedName name="TextRefCopy63" localSheetId="8">#REF!</definedName>
    <definedName name="TextRefCopy63">#REF!</definedName>
    <definedName name="TextRefCopy65" localSheetId="8">#REF!</definedName>
    <definedName name="TextRefCopy65">#REF!</definedName>
    <definedName name="TextRefCopy66" localSheetId="8">#REF!</definedName>
    <definedName name="TextRefCopy66">#REF!</definedName>
    <definedName name="TextRefCopy67" localSheetId="8">#REF!</definedName>
    <definedName name="TextRefCopy67">#REF!</definedName>
    <definedName name="TextRefCopy68" localSheetId="8">#REF!</definedName>
    <definedName name="TextRefCopy68">#REF!</definedName>
    <definedName name="TextRefCopy7" localSheetId="8">#REF!</definedName>
    <definedName name="TextRefCopy7">#REF!</definedName>
    <definedName name="TextRefCopy70" localSheetId="8">#REF!</definedName>
    <definedName name="TextRefCopy70">#REF!</definedName>
    <definedName name="TextRefCopy71" localSheetId="8">#REF!</definedName>
    <definedName name="TextRefCopy71">#REF!</definedName>
    <definedName name="TextRefCopy73" localSheetId="8">#REF!</definedName>
    <definedName name="TextRefCopy73">#REF!</definedName>
    <definedName name="TextRefCopy75" localSheetId="8">#REF!</definedName>
    <definedName name="TextRefCopy75">#REF!</definedName>
    <definedName name="TextRefCopy77" localSheetId="8">#REF!</definedName>
    <definedName name="TextRefCopy77">#REF!</definedName>
    <definedName name="TextRefCopy79" localSheetId="8">#REF!</definedName>
    <definedName name="TextRefCopy79">#REF!</definedName>
    <definedName name="TextRefCopy8" localSheetId="8">#REF!</definedName>
    <definedName name="TextRefCopy8">#REF!</definedName>
    <definedName name="TextRefCopy80" localSheetId="8">#REF!</definedName>
    <definedName name="TextRefCopy80">#REF!</definedName>
    <definedName name="TextRefCopy82" localSheetId="8">#REF!</definedName>
    <definedName name="TextRefCopy82">#REF!</definedName>
    <definedName name="TextRefCopy85" localSheetId="8">#REF!</definedName>
    <definedName name="TextRefCopy86" localSheetId="8">#REF!</definedName>
    <definedName name="TextRefCopy88" localSheetId="8">#REF!</definedName>
    <definedName name="TextRefCopy89" localSheetId="8">#REF!</definedName>
    <definedName name="TextRefCopy90" localSheetId="8">#REF!</definedName>
    <definedName name="TextRefCopy91" localSheetId="8">#REF!</definedName>
    <definedName name="TextRefCopy92" localSheetId="8">#REF!</definedName>
    <definedName name="TextRefCopy93" localSheetId="8">#REF!</definedName>
    <definedName name="TextRefCopy97" localSheetId="8">#REF!</definedName>
    <definedName name="TextRefCopy97">#REF!</definedName>
    <definedName name="TextRefCopy98">#REF!</definedName>
    <definedName name="TextRefCopyRangeCount" localSheetId="8" hidden="1">12</definedName>
    <definedName name="TextRefCopyRangeCount" hidden="1">1</definedName>
    <definedName name="Top_Stratum_Number" localSheetId="8">#REF!</definedName>
    <definedName name="Top_Stratum_Number">#REF!</definedName>
    <definedName name="Top_Stratum_Value" localSheetId="8">#REF!</definedName>
    <definedName name="Top_Stratum_Value">#REF!</definedName>
    <definedName name="Total_Amount">#REF!</definedName>
    <definedName name="Total_Number_Selections" localSheetId="8">#REF!</definedName>
    <definedName name="Total_Number_Selections">#REF!</definedName>
    <definedName name="tp" localSheetId="8">#REF!</definedName>
    <definedName name="tp">#REF!</definedName>
    <definedName name="Unidades" localSheetId="8">#REF!</definedName>
    <definedName name="Unidades">#REF!</definedName>
    <definedName name="URUGUAY" localSheetId="8">#REF!</definedName>
    <definedName name="URUGUAY">#REF!</definedName>
    <definedName name="vencidos">#REF!</definedName>
    <definedName name="vigencia" localSheetId="8">#REF!</definedName>
    <definedName name="vigencia">#REF!</definedName>
    <definedName name="vpphold">#REF!</definedName>
    <definedName name="VTADIAR" localSheetId="8">#REF!</definedName>
    <definedName name="VTADIAR">#REF!</definedName>
    <definedName name="VTO">#REF!</definedName>
    <definedName name="vtoañoc">#REF!</definedName>
    <definedName name="vtoañon">#REF!</definedName>
    <definedName name="vtoaños">#REF!</definedName>
    <definedName name="VTOSN">#REF!</definedName>
    <definedName name="WDSD" hidden="1">#REF!</definedName>
    <definedName name="wrn.Aging._.and._.Trend._.Analysis." localSheetId="5" hidden="1">{#N/A,#N/A,FALSE,"Aging Summary";#N/A,#N/A,FALSE,"Ratio Analysis";#N/A,#N/A,FALSE,"Test 120 Day Accts";#N/A,#N/A,FALSE,"Tickmarks"}</definedName>
    <definedName name="wrn.Aging._.and._.Trend._.Analysis." localSheetId="6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localSheetId="9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Volumen." localSheetId="5" hidden="1">{#N/A,#N/A,FALSE,"VOL"}</definedName>
    <definedName name="wrn.Volumen." localSheetId="6" hidden="1">{#N/A,#N/A,FALSE,"VOL"}</definedName>
    <definedName name="wrn.Volumen." localSheetId="8" hidden="1">{#N/A,#N/A,FALSE,"VOL"}</definedName>
    <definedName name="wrn.Volumen." localSheetId="7" hidden="1">{#N/A,#N/A,FALSE,"VOL"}</definedName>
    <definedName name="wrn.Volumen." localSheetId="9" hidden="1">{#N/A,#N/A,FALSE,"VOL"}</definedName>
    <definedName name="wrn.Volumen." hidden="1">{#N/A,#N/A,FALSE,"VOL"}</definedName>
    <definedName name="xdc">#REF!</definedName>
    <definedName name="XREF_COLUMN_1" hidden="1">#REF!</definedName>
    <definedName name="XREF_COLUMN_10" hidden="1">#REF!</definedName>
    <definedName name="XREF_COLUMN_11" localSheetId="8" hidden="1">'EV. PN'!#REF!</definedName>
    <definedName name="XREF_COLUMN_12" localSheetId="8" hidden="1">'EV. PN'!#REF!</definedName>
    <definedName name="XREF_COLUMN_12" hidden="1">#REF!</definedName>
    <definedName name="XREF_COLUMN_13" localSheetId="8" hidden="1">'EV. PN'!#REF!</definedName>
    <definedName name="XREF_COLUMN_13" hidden="1">#REF!</definedName>
    <definedName name="XREF_COLUMN_14" localSheetId="8" hidden="1">'EV. PN'!$Q:$Q</definedName>
    <definedName name="XREF_COLUMN_14" hidden="1">#REF!</definedName>
    <definedName name="XREF_COLUMN_15" localSheetId="8" hidden="1">#REF!</definedName>
    <definedName name="XREF_COLUMN_15" hidden="1">#REF!</definedName>
    <definedName name="XREF_COLUMN_17" localSheetId="8" hidden="1">#REF!</definedName>
    <definedName name="XREF_COLUMN_17" hidden="1">#REF!</definedName>
    <definedName name="XREF_COLUMN_2" hidden="1">#REF!</definedName>
    <definedName name="XREF_COLUMN_24" hidden="1">#REF!</definedName>
    <definedName name="XREF_COLUMN_4" localSheetId="8" hidden="1">#REF!</definedName>
    <definedName name="XREF_COLUMN_5" localSheetId="8" hidden="1">'EV. PN'!$D:$D</definedName>
    <definedName name="XREF_COLUMN_7" hidden="1">#REF!</definedName>
    <definedName name="XREF_COLUMN_9" hidden="1">#REF!</definedName>
    <definedName name="XRefActiveRow" localSheetId="8" hidden="1">#REF!</definedName>
    <definedName name="XRefActiveRow" hidden="1">#REF!</definedName>
    <definedName name="XRefColumnsCount" localSheetId="8" hidden="1">14</definedName>
    <definedName name="XRefColumnsCount" hidden="1">2</definedName>
    <definedName name="XRefCopy1" localSheetId="8" hidden="1">#REF!</definedName>
    <definedName name="XRefCopy1" hidden="1">#REF!</definedName>
    <definedName name="XRefCopy10" localSheetId="8" hidden="1">#REF!</definedName>
    <definedName name="XRefCopy100" localSheetId="8" hidden="1">#REF!</definedName>
    <definedName name="XRefCopy100" hidden="1">#REF!</definedName>
    <definedName name="XRefCopy100Row" localSheetId="8" hidden="1">#REF!</definedName>
    <definedName name="XRefCopy100Row" hidden="1">#REF!</definedName>
    <definedName name="XRefCopy101" localSheetId="8" hidden="1">#REF!</definedName>
    <definedName name="XRefCopy101" hidden="1">#REF!</definedName>
    <definedName name="XRefCopy101Row" localSheetId="8" hidden="1">#REF!</definedName>
    <definedName name="XRefCopy101Row" hidden="1">#REF!</definedName>
    <definedName name="XRefCopy102" localSheetId="8" hidden="1">#REF!</definedName>
    <definedName name="XRefCopy102" hidden="1">#REF!</definedName>
    <definedName name="XRefCopy102Row" localSheetId="8" hidden="1">#REF!</definedName>
    <definedName name="XRefCopy102Row" hidden="1">#REF!</definedName>
    <definedName name="XRefCopy103" localSheetId="8" hidden="1">#REF!</definedName>
    <definedName name="XRefCopy103" hidden="1">#REF!</definedName>
    <definedName name="XRefCopy103Row" localSheetId="8" hidden="1">#REF!</definedName>
    <definedName name="XRefCopy103Row" hidden="1">#REF!</definedName>
    <definedName name="XRefCopy104" localSheetId="8" hidden="1">#REF!</definedName>
    <definedName name="XRefCopy104" hidden="1">#REF!</definedName>
    <definedName name="XRefCopy104Row" localSheetId="8" hidden="1">#REF!</definedName>
    <definedName name="XRefCopy104Row" hidden="1">#REF!</definedName>
    <definedName name="XRefCopy105" hidden="1">#REF!</definedName>
    <definedName name="XRefCopy105Row" localSheetId="8" hidden="1">#REF!</definedName>
    <definedName name="XRefCopy105Row" hidden="1">#REF!</definedName>
    <definedName name="XRefCopy106" hidden="1">#REF!</definedName>
    <definedName name="XRefCopy106Row" localSheetId="8" hidden="1">#REF!</definedName>
    <definedName name="XRefCopy106Row" hidden="1">#REF!</definedName>
    <definedName name="XRefCopy107" hidden="1">#REF!</definedName>
    <definedName name="XRefCopy107Row" localSheetId="8" hidden="1">#REF!</definedName>
    <definedName name="XRefCopy107Row" hidden="1">#REF!</definedName>
    <definedName name="XRefCopy108" hidden="1">#REF!</definedName>
    <definedName name="XRefCopy108Row" localSheetId="8" hidden="1">#REF!</definedName>
    <definedName name="XRefCopy108Row" hidden="1">#REF!</definedName>
    <definedName name="XRefCopy109" hidden="1">#REF!</definedName>
    <definedName name="XRefCopy109Row" localSheetId="8" hidden="1">#REF!</definedName>
    <definedName name="XRefCopy109Row" hidden="1">#REF!</definedName>
    <definedName name="XRefCopy10Row" localSheetId="8" hidden="1">#REF!</definedName>
    <definedName name="XRefCopy10Row" hidden="1">#REF!</definedName>
    <definedName name="XRefCopy11" localSheetId="8" hidden="1">#REF!</definedName>
    <definedName name="XRefCopy110Row" localSheetId="8" hidden="1">#REF!</definedName>
    <definedName name="XRefCopy110Row" hidden="1">#REF!</definedName>
    <definedName name="XRefCopy111Row" localSheetId="8" hidden="1">#REF!</definedName>
    <definedName name="XRefCopy111Row" hidden="1">#REF!</definedName>
    <definedName name="XRefCopy112" hidden="1">#REF!</definedName>
    <definedName name="XRefCopy112Row" localSheetId="8" hidden="1">#REF!</definedName>
    <definedName name="XRefCopy112Row" hidden="1">#REF!</definedName>
    <definedName name="XRefCopy113" hidden="1">#REF!</definedName>
    <definedName name="XRefCopy113Row" localSheetId="8" hidden="1">#REF!</definedName>
    <definedName name="XRefCopy113Row" hidden="1">#REF!</definedName>
    <definedName name="XRefCopy114" hidden="1">#REF!</definedName>
    <definedName name="XRefCopy114Row" localSheetId="8" hidden="1">#REF!</definedName>
    <definedName name="XRefCopy114Row" hidden="1">#REF!</definedName>
    <definedName name="XRefCopy115" hidden="1">#REF!</definedName>
    <definedName name="XRefCopy115Row" localSheetId="8" hidden="1">#REF!</definedName>
    <definedName name="XRefCopy115Row" hidden="1">#REF!</definedName>
    <definedName name="XRefCopy116" hidden="1">#REF!</definedName>
    <definedName name="XRefCopy116Row" localSheetId="8" hidden="1">#REF!</definedName>
    <definedName name="XRefCopy116Row" hidden="1">#REF!</definedName>
    <definedName name="XRefCopy117" hidden="1">#REF!</definedName>
    <definedName name="XRefCopy117Row" localSheetId="8" hidden="1">#REF!</definedName>
    <definedName name="XRefCopy117Row" hidden="1">#REF!</definedName>
    <definedName name="XRefCopy118" localSheetId="8" hidden="1">#REF!</definedName>
    <definedName name="XRefCopy118" hidden="1">#REF!</definedName>
    <definedName name="XRefCopy118Row" localSheetId="8" hidden="1">#REF!</definedName>
    <definedName name="XRefCopy118Row" hidden="1">#REF!</definedName>
    <definedName name="XRefCopy119" localSheetId="8" hidden="1">#REF!</definedName>
    <definedName name="XRefCopy119" hidden="1">#REF!</definedName>
    <definedName name="XRefCopy119Row" localSheetId="8" hidden="1">#REF!</definedName>
    <definedName name="XRefCopy119Row" hidden="1">#REF!</definedName>
    <definedName name="XRefCopy11Row" localSheetId="8" hidden="1">#REF!</definedName>
    <definedName name="XRefCopy11Row" hidden="1">#REF!</definedName>
    <definedName name="XRefCopy12" hidden="1">#REF!</definedName>
    <definedName name="XRefCopy120" localSheetId="8" hidden="1">#REF!</definedName>
    <definedName name="XRefCopy120" hidden="1">#REF!</definedName>
    <definedName name="XRefCopy120Row" localSheetId="8" hidden="1">#REF!</definedName>
    <definedName name="XRefCopy120Row" hidden="1">#REF!</definedName>
    <definedName name="XRefCopy121" localSheetId="8" hidden="1">#REF!</definedName>
    <definedName name="XRefCopy121" hidden="1">#REF!</definedName>
    <definedName name="XRefCopy121Row" localSheetId="8" hidden="1">#REF!</definedName>
    <definedName name="XRefCopy121Row" hidden="1">#REF!</definedName>
    <definedName name="XRefCopy122" localSheetId="8" hidden="1">#REF!</definedName>
    <definedName name="XRefCopy122" hidden="1">#REF!</definedName>
    <definedName name="XRefCopy122Row" localSheetId="8" hidden="1">#REF!</definedName>
    <definedName name="XRefCopy122Row" hidden="1">#REF!</definedName>
    <definedName name="XRefCopy123" hidden="1">#REF!</definedName>
    <definedName name="XRefCopy123Row" localSheetId="8" hidden="1">#REF!</definedName>
    <definedName name="XRefCopy123Row" hidden="1">#REF!</definedName>
    <definedName name="XRefCopy124" hidden="1">#REF!</definedName>
    <definedName name="XRefCopy124Row" localSheetId="8" hidden="1">#REF!</definedName>
    <definedName name="XRefCopy124Row" hidden="1">#REF!</definedName>
    <definedName name="XRefCopy125" hidden="1">#REF!</definedName>
    <definedName name="XRefCopy125Row" localSheetId="8" hidden="1">#REF!</definedName>
    <definedName name="XRefCopy125Row" hidden="1">#REF!</definedName>
    <definedName name="XRefCopy126" hidden="1">#REF!</definedName>
    <definedName name="XRefCopy126Row" localSheetId="8" hidden="1">#REF!</definedName>
    <definedName name="XRefCopy126Row" hidden="1">#REF!</definedName>
    <definedName name="XRefCopy127" hidden="1">#REF!</definedName>
    <definedName name="XRefCopy127Row" localSheetId="8" hidden="1">#REF!</definedName>
    <definedName name="XRefCopy127Row" hidden="1">#REF!</definedName>
    <definedName name="XRefCopy128" hidden="1">#REF!</definedName>
    <definedName name="XRefCopy129" hidden="1">#REF!</definedName>
    <definedName name="XRefCopy129Row" localSheetId="8" hidden="1">#REF!</definedName>
    <definedName name="XRefCopy129Row" hidden="1">#REF!</definedName>
    <definedName name="XRefCopy12Row" localSheetId="8" hidden="1">#REF!</definedName>
    <definedName name="XRefCopy12Row" hidden="1">#REF!</definedName>
    <definedName name="XRefCopy13" localSheetId="8" hidden="1">#REF!</definedName>
    <definedName name="XRefCopy130" hidden="1">#REF!</definedName>
    <definedName name="XRefCopy130Row" localSheetId="8" hidden="1">#REF!</definedName>
    <definedName name="XRefCopy130Row" hidden="1">#REF!</definedName>
    <definedName name="XRefCopy131" hidden="1">#REF!</definedName>
    <definedName name="XRefCopy131Row" localSheetId="8" hidden="1">#REF!</definedName>
    <definedName name="XRefCopy131Row" hidden="1">#REF!</definedName>
    <definedName name="XRefCopy132" localSheetId="8" hidden="1">#REF!</definedName>
    <definedName name="XRefCopy132" hidden="1">#REF!</definedName>
    <definedName name="XRefCopy132Row" localSheetId="8" hidden="1">#REF!</definedName>
    <definedName name="XRefCopy132Row" hidden="1">#REF!</definedName>
    <definedName name="XRefCopy133" localSheetId="8" hidden="1">#REF!</definedName>
    <definedName name="XRefCopy133" hidden="1">#REF!</definedName>
    <definedName name="XRefCopy133Row" localSheetId="8" hidden="1">#REF!</definedName>
    <definedName name="XRefCopy133Row" hidden="1">#REF!</definedName>
    <definedName name="XRefCopy134" hidden="1">#REF!</definedName>
    <definedName name="XRefCopy134Row" localSheetId="8" hidden="1">#REF!</definedName>
    <definedName name="XRefCopy134Row" hidden="1">#REF!</definedName>
    <definedName name="XRefCopy135" hidden="1">#REF!</definedName>
    <definedName name="XRefCopy135Row" localSheetId="8" hidden="1">#REF!</definedName>
    <definedName name="XRefCopy135Row" hidden="1">#REF!</definedName>
    <definedName name="XRefCopy136" hidden="1">#REF!</definedName>
    <definedName name="XRefCopy136Row" localSheetId="8" hidden="1">#REF!</definedName>
    <definedName name="XRefCopy136Row" hidden="1">#REF!</definedName>
    <definedName name="XRefCopy137" hidden="1">#REF!</definedName>
    <definedName name="XRefCopy137Row" localSheetId="8" hidden="1">#REF!</definedName>
    <definedName name="XRefCopy137Row" hidden="1">#REF!</definedName>
    <definedName name="XRefCopy138" hidden="1">#REF!</definedName>
    <definedName name="XRefCopy138Row" localSheetId="8" hidden="1">#REF!</definedName>
    <definedName name="XRefCopy138Row" hidden="1">#REF!</definedName>
    <definedName name="XRefCopy139" hidden="1">#REF!</definedName>
    <definedName name="XRefCopy139Row" localSheetId="8" hidden="1">#REF!</definedName>
    <definedName name="XRefCopy139Row" hidden="1">#REF!</definedName>
    <definedName name="XRefCopy13Row" localSheetId="8" hidden="1">#REF!</definedName>
    <definedName name="XRefCopy13Row" hidden="1">#REF!</definedName>
    <definedName name="XRefCopy140" hidden="1">#REF!</definedName>
    <definedName name="XRefCopy140Row" localSheetId="8" hidden="1">#REF!</definedName>
    <definedName name="XRefCopy140Row" hidden="1">#REF!</definedName>
    <definedName name="XRefCopy141Row" localSheetId="8" hidden="1">#REF!</definedName>
    <definedName name="XRefCopy141Row" hidden="1">#REF!</definedName>
    <definedName name="XRefCopy142" localSheetId="8" hidden="1">#REF!</definedName>
    <definedName name="XRefCopy142Row" localSheetId="8" hidden="1">#REF!</definedName>
    <definedName name="XRefCopy142Row" hidden="1">#REF!</definedName>
    <definedName name="XRefCopy143" localSheetId="8" hidden="1">#REF!</definedName>
    <definedName name="XRefCopy143Row" localSheetId="8" hidden="1">#REF!</definedName>
    <definedName name="XRefCopy143Row" hidden="1">#REF!</definedName>
    <definedName name="XRefCopy144Row" localSheetId="8" hidden="1">#REF!</definedName>
    <definedName name="XRefCopy144Row" hidden="1">#REF!</definedName>
    <definedName name="XRefCopy145Row" localSheetId="8" hidden="1">#REF!</definedName>
    <definedName name="XRefCopy145Row" hidden="1">#REF!</definedName>
    <definedName name="XRefCopy146" localSheetId="8" hidden="1">#REF!</definedName>
    <definedName name="XRefCopy146Row" localSheetId="8" hidden="1">#REF!</definedName>
    <definedName name="XRefCopy146Row" hidden="1">#REF!</definedName>
    <definedName name="XRefCopy147" localSheetId="8" hidden="1">#REF!</definedName>
    <definedName name="XRefCopy147Row" localSheetId="8" hidden="1">#REF!</definedName>
    <definedName name="XRefCopy147Row" hidden="1">#REF!</definedName>
    <definedName name="XRefCopy148" localSheetId="8" hidden="1">#REF!</definedName>
    <definedName name="XRefCopy148Row" localSheetId="8" hidden="1">#REF!</definedName>
    <definedName name="XRefCopy148Row" hidden="1">#REF!</definedName>
    <definedName name="XRefCopy149" localSheetId="8" hidden="1">#REF!</definedName>
    <definedName name="XRefCopy149" hidden="1">#REF!</definedName>
    <definedName name="XRefCopy149Row" localSheetId="8" hidden="1">#REF!</definedName>
    <definedName name="XRefCopy149Row" hidden="1">#REF!</definedName>
    <definedName name="XRefCopy14Row" hidden="1">#REF!</definedName>
    <definedName name="XRefCopy150" localSheetId="8" hidden="1">#REF!</definedName>
    <definedName name="XRefCopy150" hidden="1">#REF!</definedName>
    <definedName name="XRefCopy150Row" localSheetId="8" hidden="1">#REF!</definedName>
    <definedName name="XRefCopy150Row" hidden="1">#REF!</definedName>
    <definedName name="XRefCopy151" localSheetId="8" hidden="1">#REF!</definedName>
    <definedName name="XRefCopy151" hidden="1">#REF!</definedName>
    <definedName name="XRefCopy151Row" localSheetId="8" hidden="1">#REF!</definedName>
    <definedName name="XRefCopy151Row" hidden="1">#REF!</definedName>
    <definedName name="XRefCopy152" localSheetId="8" hidden="1">#REF!</definedName>
    <definedName name="XRefCopy152" hidden="1">#REF!</definedName>
    <definedName name="XRefCopy152Row" localSheetId="8" hidden="1">#REF!</definedName>
    <definedName name="XRefCopy152Row" hidden="1">#REF!</definedName>
    <definedName name="XRefCopy153" localSheetId="8" hidden="1">#REF!</definedName>
    <definedName name="XRefCopy153" hidden="1">#REF!</definedName>
    <definedName name="XRefCopy153Row" localSheetId="8" hidden="1">#REF!</definedName>
    <definedName name="XRefCopy153Row" hidden="1">#REF!</definedName>
    <definedName name="XRefCopy154" localSheetId="8" hidden="1">#REF!</definedName>
    <definedName name="XRefCopy154" hidden="1">#REF!</definedName>
    <definedName name="XRefCopy154Row" localSheetId="8" hidden="1">#REF!</definedName>
    <definedName name="XRefCopy154Row" hidden="1">#REF!</definedName>
    <definedName name="XRefCopy155" localSheetId="8" hidden="1">#REF!</definedName>
    <definedName name="XRefCopy155" hidden="1">#REF!</definedName>
    <definedName name="XRefCopy155Row" localSheetId="8" hidden="1">#REF!</definedName>
    <definedName name="XRefCopy155Row" hidden="1">#REF!</definedName>
    <definedName name="XRefCopy156" localSheetId="8" hidden="1">#REF!</definedName>
    <definedName name="XRefCopy156" hidden="1">#REF!</definedName>
    <definedName name="XRefCopy156Row" localSheetId="8" hidden="1">#REF!</definedName>
    <definedName name="XRefCopy156Row" hidden="1">#REF!</definedName>
    <definedName name="XRefCopy157" localSheetId="8" hidden="1">#REF!</definedName>
    <definedName name="XRefCopy157" hidden="1">#REF!</definedName>
    <definedName name="XRefCopy157Row" localSheetId="8" hidden="1">#REF!</definedName>
    <definedName name="XRefCopy157Row" hidden="1">#REF!</definedName>
    <definedName name="XRefCopy158" localSheetId="8" hidden="1">#REF!</definedName>
    <definedName name="XRefCopy158" hidden="1">#REF!</definedName>
    <definedName name="XRefCopy158Row" localSheetId="8" hidden="1">#REF!</definedName>
    <definedName name="XRefCopy158Row" hidden="1">#REF!</definedName>
    <definedName name="XRefCopy159" localSheetId="8" hidden="1">#REF!</definedName>
    <definedName name="XRefCopy159" hidden="1">#REF!</definedName>
    <definedName name="XRefCopy159Row" localSheetId="8" hidden="1">#REF!</definedName>
    <definedName name="XRefCopy159Row" hidden="1">#REF!</definedName>
    <definedName name="XRefCopy15Row" localSheetId="8" hidden="1">#REF!</definedName>
    <definedName name="XRefCopy160" localSheetId="8" hidden="1">#REF!</definedName>
    <definedName name="XRefCopy160" hidden="1">#REF!</definedName>
    <definedName name="XRefCopy160Row" localSheetId="8" hidden="1">#REF!</definedName>
    <definedName name="XRefCopy160Row" hidden="1">#REF!</definedName>
    <definedName name="XRefCopy161" localSheetId="8" hidden="1">#REF!</definedName>
    <definedName name="XRefCopy161" hidden="1">#REF!</definedName>
    <definedName name="XRefCopy161Row" localSheetId="8" hidden="1">#REF!</definedName>
    <definedName name="XRefCopy161Row" hidden="1">#REF!</definedName>
    <definedName name="XRefCopy162" localSheetId="8" hidden="1">#REF!</definedName>
    <definedName name="XRefCopy162" hidden="1">#REF!</definedName>
    <definedName name="XRefCopy162Row" localSheetId="8" hidden="1">#REF!</definedName>
    <definedName name="XRefCopy162Row" hidden="1">#REF!</definedName>
    <definedName name="XRefCopy163" localSheetId="8" hidden="1">#REF!</definedName>
    <definedName name="XRefCopy163" hidden="1">#REF!</definedName>
    <definedName name="XRefCopy163Row" localSheetId="8" hidden="1">#REF!</definedName>
    <definedName name="XRefCopy163Row" hidden="1">#REF!</definedName>
    <definedName name="XRefCopy164" localSheetId="8" hidden="1">#REF!</definedName>
    <definedName name="XRefCopy164" hidden="1">#REF!</definedName>
    <definedName name="XRefCopy164Row" localSheetId="8" hidden="1">#REF!</definedName>
    <definedName name="XRefCopy164Row" hidden="1">#REF!</definedName>
    <definedName name="XRefCopy165" localSheetId="8" hidden="1">#REF!</definedName>
    <definedName name="XRefCopy165" hidden="1">#REF!</definedName>
    <definedName name="XRefCopy165Row" hidden="1">#REF!</definedName>
    <definedName name="XRefCopy166" localSheetId="8" hidden="1">#REF!</definedName>
    <definedName name="XRefCopy166" hidden="1">#REF!</definedName>
    <definedName name="XRefCopy166Row" hidden="1">#REF!</definedName>
    <definedName name="XRefCopy167" localSheetId="8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localSheetId="8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localSheetId="8" hidden="1">#REF!</definedName>
    <definedName name="XRefCopy17Row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2" hidden="1">#REF!</definedName>
    <definedName name="XRefCopy182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7" hidden="1">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localSheetId="8" hidden="1">#REF!</definedName>
    <definedName name="XRefCopy190" hidden="1">#REF!</definedName>
    <definedName name="XRefCopy190Row" hidden="1">#REF!</definedName>
    <definedName name="XRefCopy191" hidden="1">#REF!</definedName>
    <definedName name="XRefCopy191Row" hidden="1">#REF!</definedName>
    <definedName name="XRefCopy192" hidden="1">#REF!</definedName>
    <definedName name="XRefCopy192Row" hidden="1">#REF!</definedName>
    <definedName name="XRefCopy193" hidden="1">#REF!</definedName>
    <definedName name="XRefCopy193Row" hidden="1">#REF!</definedName>
    <definedName name="XRefCopy194" hidden="1">#REF!</definedName>
    <definedName name="XRefCopy194Row" hidden="1">#REF!</definedName>
    <definedName name="XRefCopy195" hidden="1">#REF!</definedName>
    <definedName name="XRefCopy195Row" hidden="1">#REF!</definedName>
    <definedName name="XRefCopy196" hidden="1">#REF!</definedName>
    <definedName name="XRefCopy196Row" hidden="1">#REF!</definedName>
    <definedName name="XRefCopy197" hidden="1">#REF!</definedName>
    <definedName name="XRefCopy197Row" hidden="1">#REF!</definedName>
    <definedName name="XRefCopy198" hidden="1">#REF!</definedName>
    <definedName name="XRefCopy198Row" hidden="1">#REF!</definedName>
    <definedName name="XRefCopy199" hidden="1">#REF!</definedName>
    <definedName name="XRefCopy199Row" hidden="1">#REF!</definedName>
    <definedName name="XRefCopy19Row" localSheetId="8" hidden="1">#REF!</definedName>
    <definedName name="XRefCopy19Row" hidden="1">#REF!</definedName>
    <definedName name="XRefCopy1Row" localSheetId="8" hidden="1">#REF!</definedName>
    <definedName name="XRefCopy1Row" hidden="1">#REF!</definedName>
    <definedName name="XRefCopy2" localSheetId="8" hidden="1">#REF!</definedName>
    <definedName name="XRefCopy2" hidden="1">#REF!</definedName>
    <definedName name="XRefCopy20" localSheetId="8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#REF!</definedName>
    <definedName name="XRefCopy202Row" hidden="1">#REF!</definedName>
    <definedName name="XRefCopy203" hidden="1">#REF!</definedName>
    <definedName name="XRefCopy203Row" hidden="1">#REF!</definedName>
    <definedName name="XRefCopy204" hidden="1">#REF!</definedName>
    <definedName name="XRefCopy204Row" hidden="1">#REF!</definedName>
    <definedName name="XRefCopy205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#REF!</definedName>
    <definedName name="XRefCopy207Row" hidden="1">#REF!</definedName>
    <definedName name="XRefCopy208" hidden="1">#REF!</definedName>
    <definedName name="XRefCopy208Row" hidden="1">#REF!</definedName>
    <definedName name="XRefCopy209" hidden="1">#REF!</definedName>
    <definedName name="XRefCopy209Row" hidden="1">#REF!</definedName>
    <definedName name="XRefCopy20Row" localSheetId="8" hidden="1">#REF!</definedName>
    <definedName name="XRefCopy20Row" hidden="1">#REF!</definedName>
    <definedName name="XRefCopy210" hidden="1">#REF!</definedName>
    <definedName name="XRefCopy210Row" hidden="1">#REF!</definedName>
    <definedName name="XRefCopy211" hidden="1">#REF!</definedName>
    <definedName name="XRefCopy211Row" hidden="1">#REF!</definedName>
    <definedName name="XRefCopy212" hidden="1">#REF!</definedName>
    <definedName name="XRefCopy212Row" hidden="1">#REF!</definedName>
    <definedName name="XRefCopy213" hidden="1">#REF!</definedName>
    <definedName name="XRefCopy213Row" hidden="1">#REF!</definedName>
    <definedName name="XRefCopy214" hidden="1">#REF!</definedName>
    <definedName name="XRefCopy214Row" hidden="1">#REF!</definedName>
    <definedName name="XRefCopy215" hidden="1">#REF!</definedName>
    <definedName name="XRefCopy215Row" hidden="1">#REF!</definedName>
    <definedName name="XRefCopy216" hidden="1">#REF!</definedName>
    <definedName name="XRefCopy216Row" hidden="1">#REF!</definedName>
    <definedName name="XRefCopy217" hidden="1">#REF!</definedName>
    <definedName name="XRefCopy217Row" hidden="1">#REF!</definedName>
    <definedName name="XRefCopy218" hidden="1">#REF!</definedName>
    <definedName name="XRefCopy218Row" hidden="1">#REF!</definedName>
    <definedName name="XRefCopy219" hidden="1">#REF!</definedName>
    <definedName name="XRefCopy219Row" hidden="1">#REF!</definedName>
    <definedName name="XRefCopy21Row" localSheetId="8" hidden="1">#REF!</definedName>
    <definedName name="XRefCopy21Row" hidden="1">#REF!</definedName>
    <definedName name="XRefCopy220" hidden="1">#REF!</definedName>
    <definedName name="XRefCopy220Row" hidden="1">#REF!</definedName>
    <definedName name="XRefCopy221" hidden="1">#REF!</definedName>
    <definedName name="XRefCopy221Row" hidden="1">#REF!</definedName>
    <definedName name="XRefCopy222" hidden="1">#REF!</definedName>
    <definedName name="XRefCopy222Row" hidden="1">#REF!</definedName>
    <definedName name="XRefCopy223" hidden="1">#REF!</definedName>
    <definedName name="XRefCopy224" hidden="1">#REF!</definedName>
    <definedName name="XRefCopy224Row" hidden="1">#REF!</definedName>
    <definedName name="XRefCopy225" hidden="1">#REF!</definedName>
    <definedName name="XRefCopy225Row" hidden="1">#REF!</definedName>
    <definedName name="XRefCopy226" hidden="1">#REF!</definedName>
    <definedName name="XRefCopy226Row" hidden="1">#REF!</definedName>
    <definedName name="XRefCopy227" hidden="1">#REF!</definedName>
    <definedName name="XRefCopy227Row" hidden="1">#REF!</definedName>
    <definedName name="XRefCopy228" hidden="1">#REF!</definedName>
    <definedName name="XRefCopy228Row" hidden="1">#REF!</definedName>
    <definedName name="XRefCopy229" hidden="1">#REF!</definedName>
    <definedName name="XRefCopy229Row" hidden="1">#REF!</definedName>
    <definedName name="XRefCopy22Row" localSheetId="8" hidden="1">#REF!</definedName>
    <definedName name="XRefCopy22Row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" hidden="1">#REF!</definedName>
    <definedName name="XRefCopy232Row" hidden="1">#REF!</definedName>
    <definedName name="XRefCopy233" hidden="1">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" hidden="1">#REF!</definedName>
    <definedName name="XRefCopy236Row" hidden="1">#REF!</definedName>
    <definedName name="XRefCopy237" hidden="1">#REF!</definedName>
    <definedName name="XRefCopy237Row" hidden="1">#REF!</definedName>
    <definedName name="XRefCopy238" hidden="1">#REF!</definedName>
    <definedName name="XRefCopy238Row" hidden="1">#REF!</definedName>
    <definedName name="XRefCopy239" hidden="1">#REF!</definedName>
    <definedName name="XRefCopy239Row" hidden="1">#REF!</definedName>
    <definedName name="XRefCopy23Row" localSheetId="8" hidden="1">#REF!</definedName>
    <definedName name="XRefCopy23Row" hidden="1">#REF!</definedName>
    <definedName name="XRefCopy240" hidden="1">#REF!</definedName>
    <definedName name="XRefCopy240Row" hidden="1">#REF!</definedName>
    <definedName name="XRefCopy241" hidden="1">#REF!</definedName>
    <definedName name="XRefCopy241Row" hidden="1">#REF!</definedName>
    <definedName name="XRefCopy242" hidden="1">#REF!</definedName>
    <definedName name="XRefCopy242Row" hidden="1">#REF!</definedName>
    <definedName name="XRefCopy243" hidden="1">#REF!</definedName>
    <definedName name="XRefCopy243Row" hidden="1">#REF!</definedName>
    <definedName name="XRefCopy244" hidden="1">#REF!</definedName>
    <definedName name="XRefCopy244Row" hidden="1">#REF!</definedName>
    <definedName name="XRefCopy245" hidden="1">#REF!</definedName>
    <definedName name="XRefCopy245Row" hidden="1">#REF!</definedName>
    <definedName name="XRefCopy246" hidden="1">#REF!</definedName>
    <definedName name="XRefCopy246Row" hidden="1">#REF!</definedName>
    <definedName name="XRefCopy247" hidden="1">#REF!</definedName>
    <definedName name="XRefCopy247Row" hidden="1">#REF!</definedName>
    <definedName name="XRefCopy248" hidden="1">#REF!</definedName>
    <definedName name="XRefCopy248Row" hidden="1">#REF!</definedName>
    <definedName name="XRefCopy249" hidden="1">#REF!</definedName>
    <definedName name="XRefCopy249Row" hidden="1">#REF!</definedName>
    <definedName name="XRefCopy24Row" localSheetId="8" hidden="1">#REF!</definedName>
    <definedName name="XRefCopy24Row" hidden="1">#REF!</definedName>
    <definedName name="XRefCopy250" hidden="1">#REF!</definedName>
    <definedName name="XRefCopy250Row" hidden="1">#REF!</definedName>
    <definedName name="XRefCopy251" hidden="1">#REF!</definedName>
    <definedName name="XRefCopy251Row" hidden="1">#REF!</definedName>
    <definedName name="XRefCopy252" hidden="1">#REF!</definedName>
    <definedName name="XRefCopy252Row" hidden="1">#REF!</definedName>
    <definedName name="XRefCopy253" hidden="1">#REF!</definedName>
    <definedName name="XRefCopy253Row" hidden="1">#REF!</definedName>
    <definedName name="XRefCopy254" hidden="1">#REF!</definedName>
    <definedName name="XRefCopy254Row" hidden="1">#REF!</definedName>
    <definedName name="XRefCopy255" hidden="1">#REF!</definedName>
    <definedName name="XRefCopy255Row" hidden="1">#REF!</definedName>
    <definedName name="XRefCopy256" hidden="1">#REF!</definedName>
    <definedName name="XRefCopy256Row" hidden="1">#REF!</definedName>
    <definedName name="XRefCopy257" hidden="1">#REF!</definedName>
    <definedName name="XRefCopy257Row" hidden="1">#REF!</definedName>
    <definedName name="XRefCopy258" hidden="1">#REF!</definedName>
    <definedName name="XRefCopy258Row" hidden="1">#REF!</definedName>
    <definedName name="XRefCopy259" hidden="1">#REF!</definedName>
    <definedName name="XRefCopy259Row" hidden="1">#REF!</definedName>
    <definedName name="XRefCopy25Row" localSheetId="8" hidden="1">#REF!</definedName>
    <definedName name="XRefCopy25Row" hidden="1">#REF!</definedName>
    <definedName name="XRefCopy260" hidden="1">#REF!</definedName>
    <definedName name="XRefCopy260Row" hidden="1">#REF!</definedName>
    <definedName name="XRefCopy261" hidden="1">#REF!</definedName>
    <definedName name="XRefCopy261Row" hidden="1">#REF!</definedName>
    <definedName name="XRefCopy262" hidden="1">#REF!</definedName>
    <definedName name="XRefCopy262Row" hidden="1">#REF!</definedName>
    <definedName name="XRefCopy263" hidden="1">#REF!</definedName>
    <definedName name="XRefCopy263Row" hidden="1">#REF!</definedName>
    <definedName name="XRefCopy264" hidden="1">#REF!</definedName>
    <definedName name="XRefCopy264Row" hidden="1">#REF!</definedName>
    <definedName name="XRefCopy265" hidden="1">#REF!</definedName>
    <definedName name="XRefCopy265Row" hidden="1">#REF!</definedName>
    <definedName name="XRefCopy266" hidden="1">#REF!</definedName>
    <definedName name="XRefCopy266Row" hidden="1">#REF!</definedName>
    <definedName name="XRefCopy267" hidden="1">#REF!</definedName>
    <definedName name="XRefCopy267Row" hidden="1">#REF!</definedName>
    <definedName name="XRefCopy268" hidden="1">#REF!</definedName>
    <definedName name="XRefCopy268Row" hidden="1">#REF!</definedName>
    <definedName name="XRefCopy269" hidden="1">#REF!</definedName>
    <definedName name="XRefCopy269Row" hidden="1">#REF!</definedName>
    <definedName name="XRefCopy26Row" localSheetId="8" hidden="1">#REF!</definedName>
    <definedName name="XRefCopy26Row" hidden="1">#REF!</definedName>
    <definedName name="XRefCopy270" hidden="1">#REF!</definedName>
    <definedName name="XRefCopy270Row" hidden="1">#REF!</definedName>
    <definedName name="XRefCopy271" hidden="1">#REF!</definedName>
    <definedName name="XRefCopy271Row" hidden="1">#REF!</definedName>
    <definedName name="XRefCopy272" hidden="1">#REF!</definedName>
    <definedName name="XRefCopy272Row" hidden="1">#REF!</definedName>
    <definedName name="XRefCopy273" hidden="1">#REF!</definedName>
    <definedName name="XRefCopy273Row" hidden="1">#REF!</definedName>
    <definedName name="XRefCopy274" hidden="1">#REF!</definedName>
    <definedName name="XRefCopy274Row" hidden="1">#REF!</definedName>
    <definedName name="XRefCopy275" hidden="1">#REF!</definedName>
    <definedName name="XRefCopy275Row" hidden="1">#REF!</definedName>
    <definedName name="XRefCopy276" hidden="1">#REF!</definedName>
    <definedName name="XRefCopy276Row" hidden="1">#REF!</definedName>
    <definedName name="XRefCopy277" hidden="1">#REF!</definedName>
    <definedName name="XRefCopy277Row" hidden="1">#REF!</definedName>
    <definedName name="XRefCopy278" hidden="1">#REF!</definedName>
    <definedName name="XRefCopy278Row" hidden="1">#REF!</definedName>
    <definedName name="XRefCopy279" hidden="1">#REF!</definedName>
    <definedName name="XRefCopy279Row" hidden="1">#REF!</definedName>
    <definedName name="XRefCopy27Row" localSheetId="8" hidden="1">#REF!</definedName>
    <definedName name="XRefCopy27Row" hidden="1">#REF!</definedName>
    <definedName name="XRefCopy280" hidden="1">#REF!</definedName>
    <definedName name="XRefCopy280Row" hidden="1">#REF!</definedName>
    <definedName name="XRefCopy281" hidden="1">#REF!</definedName>
    <definedName name="XRefCopy281Row" hidden="1">#REF!</definedName>
    <definedName name="XRefCopy282" hidden="1">#REF!</definedName>
    <definedName name="XRefCopy282Row" hidden="1">#REF!</definedName>
    <definedName name="XRefCopy283" hidden="1">#REF!</definedName>
    <definedName name="XRefCopy283Row" hidden="1">#REF!</definedName>
    <definedName name="XRefCopy284" hidden="1">#REF!</definedName>
    <definedName name="XRefCopy284Row" hidden="1">#REF!</definedName>
    <definedName name="XRefCopy285" hidden="1">#REF!</definedName>
    <definedName name="XRefCopy285Row" hidden="1">#REF!</definedName>
    <definedName name="XRefCopy286" hidden="1">#REF!</definedName>
    <definedName name="XRefCopy286Row" hidden="1">#REF!</definedName>
    <definedName name="XRefCopy287" hidden="1">#REF!</definedName>
    <definedName name="XRefCopy287Row" hidden="1">#REF!</definedName>
    <definedName name="XRefCopy288" hidden="1">#REF!</definedName>
    <definedName name="XRefCopy288Row" hidden="1">#REF!</definedName>
    <definedName name="XRefCopy289" hidden="1">#REF!</definedName>
    <definedName name="XRefCopy289Row" hidden="1">#REF!</definedName>
    <definedName name="XRefCopy28Row" localSheetId="8" hidden="1">#REF!</definedName>
    <definedName name="XRefCopy28Row" hidden="1">#REF!</definedName>
    <definedName name="XRefCopy290" hidden="1">#REF!</definedName>
    <definedName name="XRefCopy290Row" hidden="1">#REF!</definedName>
    <definedName name="XRefCopy291" hidden="1">#REF!</definedName>
    <definedName name="XRefCopy291Row" hidden="1">#REF!</definedName>
    <definedName name="XRefCopy292" hidden="1">#REF!</definedName>
    <definedName name="XRefCopy292Row" hidden="1">#REF!</definedName>
    <definedName name="XRefCopy29Row" localSheetId="8" hidden="1">#REF!</definedName>
    <definedName name="XRefCopy29Row" hidden="1">#REF!</definedName>
    <definedName name="XRefCopy2Row" localSheetId="8" hidden="1">#REF!</definedName>
    <definedName name="XRefCopy2Row" hidden="1">#REF!</definedName>
    <definedName name="XRefCopy30Row" localSheetId="8" hidden="1">#REF!</definedName>
    <definedName name="XRefCopy30Row" hidden="1">#REF!</definedName>
    <definedName name="XRefCopy31Row" localSheetId="8" hidden="1">#REF!</definedName>
    <definedName name="XRefCopy31Row" hidden="1">#REF!</definedName>
    <definedName name="XRefCopy32Row" localSheetId="8" hidden="1">#REF!</definedName>
    <definedName name="XRefCopy32Row" hidden="1">#REF!</definedName>
    <definedName name="XRefCopy33Row" localSheetId="8" hidden="1">#REF!</definedName>
    <definedName name="XRefCopy33Row" hidden="1">#REF!</definedName>
    <definedName name="XRefCopy34Row" localSheetId="8" hidden="1">#REF!</definedName>
    <definedName name="XRefCopy34Row" hidden="1">#REF!</definedName>
    <definedName name="XRefCopy35Row" localSheetId="8" hidden="1">#REF!</definedName>
    <definedName name="XRefCopy35Row" hidden="1">#REF!</definedName>
    <definedName name="XRefCopy36Row" localSheetId="8" hidden="1">#REF!</definedName>
    <definedName name="XRefCopy36Row" hidden="1">#REF!</definedName>
    <definedName name="XRefCopy37Row" localSheetId="8" hidden="1">#REF!</definedName>
    <definedName name="XRefCopy37Row" hidden="1">#REF!</definedName>
    <definedName name="XRefCopy38Row" localSheetId="8" hidden="1">#REF!</definedName>
    <definedName name="XRefCopy38Row" hidden="1">#REF!</definedName>
    <definedName name="XRefCopy39Row" localSheetId="8" hidden="1">#REF!</definedName>
    <definedName name="XRefCopy39Row" hidden="1">#REF!</definedName>
    <definedName name="XRefCopy3Row" localSheetId="8" hidden="1">#REF!</definedName>
    <definedName name="XRefCopy40Row" localSheetId="8" hidden="1">#REF!</definedName>
    <definedName name="XRefCopy40Row" hidden="1">#REF!</definedName>
    <definedName name="XRefCopy41Row" localSheetId="8" hidden="1">#REF!</definedName>
    <definedName name="XRefCopy41Row" hidden="1">#REF!</definedName>
    <definedName name="XRefCopy42Row" localSheetId="8" hidden="1">#REF!</definedName>
    <definedName name="XRefCopy42Row" hidden="1">#REF!</definedName>
    <definedName name="XRefCopy43Row" localSheetId="8" hidden="1">#REF!</definedName>
    <definedName name="XRefCopy43Row" hidden="1">#REF!</definedName>
    <definedName name="XRefCopy44Row" localSheetId="8" hidden="1">#REF!</definedName>
    <definedName name="XRefCopy44Row" hidden="1">#REF!</definedName>
    <definedName name="XRefCopy45Row" localSheetId="8" hidden="1">#REF!</definedName>
    <definedName name="XRefCopy45Row" hidden="1">#REF!</definedName>
    <definedName name="XRefCopy46Row" localSheetId="8" hidden="1">#REF!</definedName>
    <definedName name="XRefCopy46Row" hidden="1">#REF!</definedName>
    <definedName name="XRefCopy47Row" localSheetId="8" hidden="1">#REF!</definedName>
    <definedName name="XRefCopy47Row" hidden="1">#REF!</definedName>
    <definedName name="XRefCopy48Row" localSheetId="8" hidden="1">#REF!</definedName>
    <definedName name="XRefCopy48Row" hidden="1">#REF!</definedName>
    <definedName name="XRefCopy49Row" localSheetId="8" hidden="1">#REF!</definedName>
    <definedName name="XRefCopy49Row" hidden="1">#REF!</definedName>
    <definedName name="XRefCopy4Row" localSheetId="8" hidden="1">#REF!</definedName>
    <definedName name="XRefCopy50Row" localSheetId="8" hidden="1">#REF!</definedName>
    <definedName name="XRefCopy50Row" hidden="1">#REF!</definedName>
    <definedName name="XRefCopy51Row" localSheetId="8" hidden="1">#REF!</definedName>
    <definedName name="XRefCopy51Row" hidden="1">#REF!</definedName>
    <definedName name="XRefCopy52Row" localSheetId="8" hidden="1">#REF!</definedName>
    <definedName name="XRefCopy52Row" hidden="1">#REF!</definedName>
    <definedName name="XRefCopy53" localSheetId="8" hidden="1">#REF!</definedName>
    <definedName name="XRefCopy53" hidden="1">#REF!</definedName>
    <definedName name="XRefCopy53Row" localSheetId="8" hidden="1">#REF!</definedName>
    <definedName name="XRefCopy53Row" hidden="1">#REF!</definedName>
    <definedName name="XRefCopy54" hidden="1">#REF!</definedName>
    <definedName name="XRefCopy54Row" localSheetId="8" hidden="1">#REF!</definedName>
    <definedName name="XRefCopy54Row" hidden="1">#REF!</definedName>
    <definedName name="XRefCopy55" hidden="1">#REF!</definedName>
    <definedName name="XRefCopy55Row" localSheetId="8" hidden="1">#REF!</definedName>
    <definedName name="XRefCopy55Row" hidden="1">#REF!</definedName>
    <definedName name="XRefCopy56" hidden="1">#REF!</definedName>
    <definedName name="XRefCopy56Row" localSheetId="8" hidden="1">#REF!</definedName>
    <definedName name="XRefCopy56Row" hidden="1">#REF!</definedName>
    <definedName name="XRefCopy57" hidden="1">#REF!</definedName>
    <definedName name="XRefCopy57Row" localSheetId="8" hidden="1">#REF!</definedName>
    <definedName name="XRefCopy57Row" hidden="1">#REF!</definedName>
    <definedName name="XRefCopy58" hidden="1">#REF!</definedName>
    <definedName name="XRefCopy58Row" localSheetId="8" hidden="1">#REF!</definedName>
    <definedName name="XRefCopy58Row" hidden="1">#REF!</definedName>
    <definedName name="XRefCopy59" hidden="1">#REF!</definedName>
    <definedName name="XRefCopy59Row" localSheetId="8" hidden="1">#REF!</definedName>
    <definedName name="XRefCopy59Row" hidden="1">#REF!</definedName>
    <definedName name="XRefCopy60" hidden="1">#REF!</definedName>
    <definedName name="XRefCopy60Row" localSheetId="8" hidden="1">#REF!</definedName>
    <definedName name="XRefCopy60Row" hidden="1">#REF!</definedName>
    <definedName name="XRefCopy61" hidden="1">#REF!</definedName>
    <definedName name="XRefCopy61Row" localSheetId="8" hidden="1">#REF!</definedName>
    <definedName name="XRefCopy61Row" hidden="1">#REF!</definedName>
    <definedName name="XRefCopy62" hidden="1">#REF!</definedName>
    <definedName name="XRefCopy62Row" localSheetId="8" hidden="1">#REF!</definedName>
    <definedName name="XRefCopy62Row" hidden="1">#REF!</definedName>
    <definedName name="XRefCopy63" hidden="1">#REF!</definedName>
    <definedName name="XRefCopy63Row" localSheetId="8" hidden="1">#REF!</definedName>
    <definedName name="XRefCopy63Row" hidden="1">#REF!</definedName>
    <definedName name="XRefCopy64" hidden="1">#REF!</definedName>
    <definedName name="XRefCopy64Row" localSheetId="8" hidden="1">#REF!</definedName>
    <definedName name="XRefCopy64Row" hidden="1">#REF!</definedName>
    <definedName name="XRefCopy65" hidden="1">#REF!</definedName>
    <definedName name="XRefCopy65Row" localSheetId="8" hidden="1">#REF!</definedName>
    <definedName name="XRefCopy65Row" hidden="1">#REF!</definedName>
    <definedName name="XRefCopy66" hidden="1">#REF!</definedName>
    <definedName name="XRefCopy66Row" localSheetId="8" hidden="1">#REF!</definedName>
    <definedName name="XRefCopy66Row" hidden="1">#REF!</definedName>
    <definedName name="XRefCopy67" hidden="1">#REF!</definedName>
    <definedName name="XRefCopy67Row" localSheetId="8" hidden="1">#REF!</definedName>
    <definedName name="XRefCopy67Row" hidden="1">#REF!</definedName>
    <definedName name="XRefCopy68" hidden="1">#REF!</definedName>
    <definedName name="XRefCopy68Row" localSheetId="8" hidden="1">#REF!</definedName>
    <definedName name="XRefCopy68Row" hidden="1">#REF!</definedName>
    <definedName name="XRefCopy69" hidden="1">#REF!</definedName>
    <definedName name="XRefCopy69Row" localSheetId="8" hidden="1">#REF!</definedName>
    <definedName name="XRefCopy69Row" hidden="1">#REF!</definedName>
    <definedName name="XRefCopy7" localSheetId="8" hidden="1">'EV. PN'!#REF!</definedName>
    <definedName name="XRefCopy70" hidden="1">#REF!</definedName>
    <definedName name="XRefCopy70Row" localSheetId="8" hidden="1">#REF!</definedName>
    <definedName name="XRefCopy70Row" hidden="1">#REF!</definedName>
    <definedName name="XRefCopy71" hidden="1">#REF!</definedName>
    <definedName name="XRefCopy71Row" localSheetId="8" hidden="1">#REF!</definedName>
    <definedName name="XRefCopy71Row" hidden="1">#REF!</definedName>
    <definedName name="XRefCopy72" hidden="1">#REF!</definedName>
    <definedName name="XRefCopy72Row" localSheetId="8" hidden="1">#REF!</definedName>
    <definedName name="XRefCopy72Row" hidden="1">#REF!</definedName>
    <definedName name="XRefCopy73" hidden="1">#REF!</definedName>
    <definedName name="XRefCopy73Row" localSheetId="8" hidden="1">#REF!</definedName>
    <definedName name="XRefCopy73Row" hidden="1">#REF!</definedName>
    <definedName name="XRefCopy74" hidden="1">#REF!</definedName>
    <definedName name="XRefCopy74Row" localSheetId="8" hidden="1">#REF!</definedName>
    <definedName name="XRefCopy74Row" hidden="1">#REF!</definedName>
    <definedName name="XRefCopy75" localSheetId="8" hidden="1">'EV. PN'!#REF!</definedName>
    <definedName name="XRefCopy75" hidden="1">#REF!</definedName>
    <definedName name="XRefCopy75Row" localSheetId="8" hidden="1">#REF!</definedName>
    <definedName name="XRefCopy75Row" hidden="1">#REF!</definedName>
    <definedName name="XRefCopy76" localSheetId="8" hidden="1">'EV. PN'!#REF!</definedName>
    <definedName name="XRefCopy76" hidden="1">#REF!</definedName>
    <definedName name="XRefCopy76Row" localSheetId="8" hidden="1">#REF!</definedName>
    <definedName name="XRefCopy76Row" hidden="1">#REF!</definedName>
    <definedName name="XRefCopy77" hidden="1">#REF!</definedName>
    <definedName name="XRefCopy77Row" localSheetId="8" hidden="1">#REF!</definedName>
    <definedName name="XRefCopy77Row" hidden="1">#REF!</definedName>
    <definedName name="XRefCopy78" hidden="1">#REF!</definedName>
    <definedName name="XRefCopy78Row" localSheetId="8" hidden="1">#REF!</definedName>
    <definedName name="XRefCopy78Row" hidden="1">#REF!</definedName>
    <definedName name="XRefCopy79" hidden="1">#REF!</definedName>
    <definedName name="XRefCopy79Row" localSheetId="8" hidden="1">#REF!</definedName>
    <definedName name="XRefCopy79Row" hidden="1">#REF!</definedName>
    <definedName name="XRefCopy7Row" localSheetId="8" hidden="1">#REF!</definedName>
    <definedName name="XRefCopy7Row" hidden="1">#REF!</definedName>
    <definedName name="XRefCopy8" localSheetId="8" hidden="1">'EV. PN'!#REF!</definedName>
    <definedName name="XRefCopy80Row" localSheetId="8" hidden="1">#REF!</definedName>
    <definedName name="XRefCopy80Row" hidden="1">#REF!</definedName>
    <definedName name="XRefCopy81Row" localSheetId="8" hidden="1">#REF!</definedName>
    <definedName name="XRefCopy81Row" hidden="1">#REF!</definedName>
    <definedName name="XRefCopy82Row" localSheetId="8" hidden="1">#REF!</definedName>
    <definedName name="XRefCopy82Row" hidden="1">#REF!</definedName>
    <definedName name="XRefCopy83Row" localSheetId="8" hidden="1">#REF!</definedName>
    <definedName name="XRefCopy83Row" hidden="1">#REF!</definedName>
    <definedName name="XRefCopy84Row" localSheetId="8" hidden="1">#REF!</definedName>
    <definedName name="XRefCopy84Row" hidden="1">#REF!</definedName>
    <definedName name="XRefCopy85" hidden="1">#REF!</definedName>
    <definedName name="XRefCopy85Row" localSheetId="8" hidden="1">#REF!</definedName>
    <definedName name="XRefCopy85Row" hidden="1">#REF!</definedName>
    <definedName name="XRefCopy86" hidden="1">#REF!</definedName>
    <definedName name="XRefCopy86Row" localSheetId="8" hidden="1">#REF!</definedName>
    <definedName name="XRefCopy86Row" hidden="1">#REF!</definedName>
    <definedName name="XRefCopy87" hidden="1">#REF!</definedName>
    <definedName name="XRefCopy87Row" localSheetId="8" hidden="1">#REF!</definedName>
    <definedName name="XRefCopy87Row" hidden="1">#REF!</definedName>
    <definedName name="XRefCopy88" hidden="1">#REF!</definedName>
    <definedName name="XRefCopy88Row" localSheetId="8" hidden="1">#REF!</definedName>
    <definedName name="XRefCopy88Row" hidden="1">#REF!</definedName>
    <definedName name="XRefCopy89" hidden="1">#REF!</definedName>
    <definedName name="XRefCopy89Row" localSheetId="8" hidden="1">#REF!</definedName>
    <definedName name="XRefCopy89Row" hidden="1">#REF!</definedName>
    <definedName name="XRefCopy8Row" localSheetId="8" hidden="1">#REF!</definedName>
    <definedName name="XRefCopy8Row" hidden="1">#REF!</definedName>
    <definedName name="XRefCopy9" localSheetId="8" hidden="1">'EV. PN'!#REF!</definedName>
    <definedName name="XRefCopy90" hidden="1">#REF!</definedName>
    <definedName name="XRefCopy90Row" localSheetId="8" hidden="1">#REF!</definedName>
    <definedName name="XRefCopy90Row" hidden="1">#REF!</definedName>
    <definedName name="XRefCopy91" hidden="1">#REF!</definedName>
    <definedName name="XRefCopy91Row" localSheetId="8" hidden="1">#REF!</definedName>
    <definedName name="XRefCopy91Row" hidden="1">#REF!</definedName>
    <definedName name="XRefCopy92" localSheetId="8" hidden="1">#REF!</definedName>
    <definedName name="XRefCopy92" hidden="1">#REF!</definedName>
    <definedName name="XRefCopy92Row" localSheetId="8" hidden="1">#REF!</definedName>
    <definedName name="XRefCopy92Row" hidden="1">#REF!</definedName>
    <definedName name="XRefCopy93" localSheetId="8" hidden="1">#REF!</definedName>
    <definedName name="XRefCopy93" hidden="1">#REF!</definedName>
    <definedName name="XRefCopy93Row" localSheetId="8" hidden="1">#REF!</definedName>
    <definedName name="XRefCopy93Row" hidden="1">#REF!</definedName>
    <definedName name="XRefCopy94" localSheetId="8" hidden="1">#REF!</definedName>
    <definedName name="XRefCopy94" hidden="1">#REF!</definedName>
    <definedName name="XRefCopy94Row" localSheetId="8" hidden="1">#REF!</definedName>
    <definedName name="XRefCopy94Row" hidden="1">#REF!</definedName>
    <definedName name="XRefCopy95" hidden="1">#REF!</definedName>
    <definedName name="XRefCopy95Row" localSheetId="8" hidden="1">#REF!</definedName>
    <definedName name="XRefCopy95Row" hidden="1">#REF!</definedName>
    <definedName name="XRefCopy96" hidden="1">#REF!</definedName>
    <definedName name="XRefCopy96Row" localSheetId="8" hidden="1">#REF!</definedName>
    <definedName name="XRefCopy96Row" hidden="1">#REF!</definedName>
    <definedName name="XRefCopy97" hidden="1">#REF!</definedName>
    <definedName name="XRefCopy97Row" localSheetId="8" hidden="1">#REF!</definedName>
    <definedName name="XRefCopy97Row" hidden="1">#REF!</definedName>
    <definedName name="XRefCopy98" hidden="1">#REF!</definedName>
    <definedName name="XRefCopy98Row" localSheetId="8" hidden="1">#REF!</definedName>
    <definedName name="XRefCopy98Row" hidden="1">#REF!</definedName>
    <definedName name="XRefCopy99" hidden="1">#REF!</definedName>
    <definedName name="XRefCopy99Row" localSheetId="8" hidden="1">#REF!</definedName>
    <definedName name="XRefCopy99Row" hidden="1">#REF!</definedName>
    <definedName name="XRefCopy9Row" localSheetId="8" hidden="1">#REF!</definedName>
    <definedName name="XRefCopy9Row" hidden="1">#REF!</definedName>
    <definedName name="XRefCopyRangeCount" localSheetId="8" hidden="1">76</definedName>
    <definedName name="XRefCopyRangeCount" hidden="1">4</definedName>
    <definedName name="XRefPaste1" hidden="1">#REF!</definedName>
    <definedName name="XRefPaste10" hidden="1">#REF!</definedName>
    <definedName name="XRefPaste100" localSheetId="8" hidden="1">#REF!</definedName>
    <definedName name="XRefPaste100" hidden="1">#REF!</definedName>
    <definedName name="XRefPaste100Row" localSheetId="8" hidden="1">#REF!</definedName>
    <definedName name="XRefPaste100Row" hidden="1">#REF!</definedName>
    <definedName name="XRefPaste101" localSheetId="8" hidden="1">#REF!</definedName>
    <definedName name="XRefPaste101" hidden="1">#REF!</definedName>
    <definedName name="XRefPaste101Row" localSheetId="8" hidden="1">#REF!</definedName>
    <definedName name="XRefPaste101Row" hidden="1">#REF!</definedName>
    <definedName name="XRefPaste102" localSheetId="8" hidden="1">#REF!</definedName>
    <definedName name="XRefPaste102" hidden="1">#REF!</definedName>
    <definedName name="XRefPaste102Row" localSheetId="8" hidden="1">#REF!</definedName>
    <definedName name="XRefPaste102Row" hidden="1">#REF!</definedName>
    <definedName name="XRefPaste103" localSheetId="8" hidden="1">#REF!</definedName>
    <definedName name="XRefPaste103" hidden="1">#REF!</definedName>
    <definedName name="XRefPaste103Row" localSheetId="8" hidden="1">#REF!</definedName>
    <definedName name="XRefPaste103Row" hidden="1">#REF!</definedName>
    <definedName name="XRefPaste104" localSheetId="8" hidden="1">#REF!</definedName>
    <definedName name="XRefPaste104" hidden="1">#REF!</definedName>
    <definedName name="XRefPaste104Row" localSheetId="8" hidden="1">#REF!</definedName>
    <definedName name="XRefPaste104Row" hidden="1">#REF!</definedName>
    <definedName name="XRefPaste105" localSheetId="8" hidden="1">#REF!</definedName>
    <definedName name="XRefPaste105" hidden="1">#REF!</definedName>
    <definedName name="XRefPaste105Row" localSheetId="8" hidden="1">#REF!</definedName>
    <definedName name="XRefPaste105Row" hidden="1">#REF!</definedName>
    <definedName name="XRefPaste106" localSheetId="8" hidden="1">#REF!</definedName>
    <definedName name="XRefPaste106" hidden="1">#REF!</definedName>
    <definedName name="XRefPaste106Row" localSheetId="8" hidden="1">#REF!</definedName>
    <definedName name="XRefPaste106Row" hidden="1">#REF!</definedName>
    <definedName name="XRefPaste107" localSheetId="8" hidden="1">#REF!</definedName>
    <definedName name="XRefPaste107" hidden="1">#REF!</definedName>
    <definedName name="XRefPaste107Row" localSheetId="8" hidden="1">#REF!</definedName>
    <definedName name="XRefPaste107Row" hidden="1">#REF!</definedName>
    <definedName name="XRefPaste108" localSheetId="8" hidden="1">#REF!</definedName>
    <definedName name="XRefPaste108" hidden="1">#REF!</definedName>
    <definedName name="XRefPaste108Row" localSheetId="8" hidden="1">#REF!</definedName>
    <definedName name="XRefPaste108Row" hidden="1">#REF!</definedName>
    <definedName name="XRefPaste109" localSheetId="8" hidden="1">#REF!</definedName>
    <definedName name="XRefPaste109" hidden="1">#REF!</definedName>
    <definedName name="XRefPaste109Row" localSheetId="8" hidden="1">#REF!</definedName>
    <definedName name="XRefPaste109Row" hidden="1">#REF!</definedName>
    <definedName name="XRefPaste10Row" localSheetId="8" hidden="1">#REF!</definedName>
    <definedName name="XRefPaste10Row" hidden="1">#REF!</definedName>
    <definedName name="XRefPaste11" hidden="1">#REF!</definedName>
    <definedName name="XRefPaste110" localSheetId="8" hidden="1">#REF!</definedName>
    <definedName name="XRefPaste110" hidden="1">#REF!</definedName>
    <definedName name="XRefPaste110Row" localSheetId="8" hidden="1">#REF!</definedName>
    <definedName name="XRefPaste110Row" hidden="1">#REF!</definedName>
    <definedName name="XRefPaste111" localSheetId="8" hidden="1">#REF!</definedName>
    <definedName name="XRefPaste111" hidden="1">#REF!</definedName>
    <definedName name="XRefPaste111Row" localSheetId="8" hidden="1">#REF!</definedName>
    <definedName name="XRefPaste111Row" hidden="1">#REF!</definedName>
    <definedName name="XRefPaste112" localSheetId="8" hidden="1">#REF!</definedName>
    <definedName name="XRefPaste112" hidden="1">#REF!</definedName>
    <definedName name="XRefPaste112Row" localSheetId="8" hidden="1">#REF!</definedName>
    <definedName name="XRefPaste112Row" hidden="1">#REF!</definedName>
    <definedName name="XRefPaste113" localSheetId="8" hidden="1">#REF!</definedName>
    <definedName name="XRefPaste113" hidden="1">#REF!</definedName>
    <definedName name="XRefPaste113Row" localSheetId="8" hidden="1">#REF!</definedName>
    <definedName name="XRefPaste113Row" hidden="1">#REF!</definedName>
    <definedName name="XRefPaste114" localSheetId="8" hidden="1">#REF!</definedName>
    <definedName name="XRefPaste114" hidden="1">#REF!</definedName>
    <definedName name="XRefPaste114Row" localSheetId="8" hidden="1">#REF!</definedName>
    <definedName name="XRefPaste114Row" hidden="1">#REF!</definedName>
    <definedName name="XRefPaste115" localSheetId="8" hidden="1">#REF!</definedName>
    <definedName name="XRefPaste115" hidden="1">#REF!</definedName>
    <definedName name="XRefPaste115Row" localSheetId="8" hidden="1">#REF!</definedName>
    <definedName name="XRefPaste115Row" hidden="1">#REF!</definedName>
    <definedName name="XRefPaste116" localSheetId="8" hidden="1">#REF!</definedName>
    <definedName name="XRefPaste116" hidden="1">#REF!</definedName>
    <definedName name="XRefPaste116Row" localSheetId="8" hidden="1">#REF!</definedName>
    <definedName name="XRefPaste116Row" hidden="1">#REF!</definedName>
    <definedName name="XRefPaste117" localSheetId="8" hidden="1">#REF!</definedName>
    <definedName name="XRefPaste117" hidden="1">#REF!</definedName>
    <definedName name="XRefPaste117Row" localSheetId="8" hidden="1">#REF!</definedName>
    <definedName name="XRefPaste117Row" hidden="1">#REF!</definedName>
    <definedName name="XRefPaste118" localSheetId="8" hidden="1">#REF!</definedName>
    <definedName name="XRefPaste118" hidden="1">#REF!</definedName>
    <definedName name="XRefPaste118Row" localSheetId="8" hidden="1">#REF!</definedName>
    <definedName name="XRefPaste118Row" hidden="1">#REF!</definedName>
    <definedName name="XRefPaste119" localSheetId="8" hidden="1">#REF!</definedName>
    <definedName name="XRefPaste119" hidden="1">#REF!</definedName>
    <definedName name="XRefPaste119Row" localSheetId="8" hidden="1">#REF!</definedName>
    <definedName name="XRefPaste119Row" hidden="1">#REF!</definedName>
    <definedName name="XRefPaste11Row" localSheetId="8" hidden="1">#REF!</definedName>
    <definedName name="XRefPaste11Row" hidden="1">#REF!</definedName>
    <definedName name="XRefPaste12" localSheetId="8" hidden="1">#REF!</definedName>
    <definedName name="XRefPaste12" hidden="1">#REF!</definedName>
    <definedName name="XRefPaste120" localSheetId="8" hidden="1">#REF!</definedName>
    <definedName name="XRefPaste120" hidden="1">#REF!</definedName>
    <definedName name="XRefPaste120Row" localSheetId="8" hidden="1">#REF!</definedName>
    <definedName name="XRefPaste120Row" hidden="1">#REF!</definedName>
    <definedName name="XRefPaste121" localSheetId="8" hidden="1">#REF!</definedName>
    <definedName name="XRefPaste121" hidden="1">#REF!</definedName>
    <definedName name="XRefPaste121Row" localSheetId="8" hidden="1">#REF!</definedName>
    <definedName name="XRefPaste121Row" hidden="1">#REF!</definedName>
    <definedName name="XRefPaste122" localSheetId="8" hidden="1">#REF!</definedName>
    <definedName name="XRefPaste122" hidden="1">#REF!</definedName>
    <definedName name="XRefPaste122Row" localSheetId="8" hidden="1">#REF!</definedName>
    <definedName name="XRefPaste122Row" hidden="1">#REF!</definedName>
    <definedName name="XRefPaste123" localSheetId="8" hidden="1">#REF!</definedName>
    <definedName name="XRefPaste123" hidden="1">#REF!</definedName>
    <definedName name="XRefPaste123Row" localSheetId="8" hidden="1">#REF!</definedName>
    <definedName name="XRefPaste123Row" hidden="1">#REF!</definedName>
    <definedName name="XRefPaste124" localSheetId="8" hidden="1">#REF!</definedName>
    <definedName name="XRefPaste124" hidden="1">#REF!</definedName>
    <definedName name="XRefPaste124Row" localSheetId="8" hidden="1">#REF!</definedName>
    <definedName name="XRefPaste124Row" hidden="1">#REF!</definedName>
    <definedName name="XRefPaste125" localSheetId="8" hidden="1">#REF!</definedName>
    <definedName name="XRefPaste125" hidden="1">#REF!</definedName>
    <definedName name="XRefPaste125Row" localSheetId="8" hidden="1">#REF!</definedName>
    <definedName name="XRefPaste125Row" hidden="1">#REF!</definedName>
    <definedName name="XRefPaste126" localSheetId="8" hidden="1">#REF!</definedName>
    <definedName name="XRefPaste126" hidden="1">#REF!</definedName>
    <definedName name="XRefPaste126Row" localSheetId="8" hidden="1">#REF!</definedName>
    <definedName name="XRefPaste126Row" hidden="1">#REF!</definedName>
    <definedName name="XRefPaste127" localSheetId="8" hidden="1">#REF!</definedName>
    <definedName name="XRefPaste127" hidden="1">#REF!</definedName>
    <definedName name="XRefPaste127Row" localSheetId="8" hidden="1">#REF!</definedName>
    <definedName name="XRefPaste127Row" hidden="1">#REF!</definedName>
    <definedName name="XRefPaste128" localSheetId="8" hidden="1">#REF!</definedName>
    <definedName name="XRefPaste128" hidden="1">#REF!</definedName>
    <definedName name="XRefPaste128Row" localSheetId="8" hidden="1">#REF!</definedName>
    <definedName name="XRefPaste128Row" hidden="1">#REF!</definedName>
    <definedName name="XRefPaste129" localSheetId="8" hidden="1">#REF!</definedName>
    <definedName name="XRefPaste129" hidden="1">#REF!</definedName>
    <definedName name="XRefPaste129Row" localSheetId="8" hidden="1">#REF!</definedName>
    <definedName name="XRefPaste129Row" hidden="1">#REF!</definedName>
    <definedName name="XRefPaste12Row" localSheetId="8" hidden="1">#REF!</definedName>
    <definedName name="XRefPaste12Row" hidden="1">#REF!</definedName>
    <definedName name="XRefPaste130" localSheetId="8" hidden="1">#REF!</definedName>
    <definedName name="XRefPaste130" hidden="1">#REF!</definedName>
    <definedName name="XRefPaste130Row" localSheetId="8" hidden="1">#REF!</definedName>
    <definedName name="XRefPaste130Row" hidden="1">#REF!</definedName>
    <definedName name="XRefPaste131" localSheetId="8" hidden="1">#REF!</definedName>
    <definedName name="XRefPaste131" hidden="1">#REF!</definedName>
    <definedName name="XRefPaste131Row" localSheetId="8" hidden="1">#REF!</definedName>
    <definedName name="XRefPaste131Row" hidden="1">#REF!</definedName>
    <definedName name="XRefPaste132" localSheetId="8" hidden="1">#REF!</definedName>
    <definedName name="XRefPaste132" hidden="1">#REF!</definedName>
    <definedName name="XRefPaste132Row" localSheetId="8" hidden="1">#REF!</definedName>
    <definedName name="XRefPaste132Row" hidden="1">#REF!</definedName>
    <definedName name="XRefPaste133" localSheetId="8" hidden="1">#REF!</definedName>
    <definedName name="XRefPaste133" hidden="1">#REF!</definedName>
    <definedName name="XRefPaste133Row" localSheetId="8" hidden="1">#REF!</definedName>
    <definedName name="XRefPaste133Row" hidden="1">#REF!</definedName>
    <definedName name="XRefPaste134" localSheetId="8" hidden="1">#REF!</definedName>
    <definedName name="XRefPaste134" hidden="1">#REF!</definedName>
    <definedName name="XRefPaste134Row" localSheetId="8" hidden="1">#REF!</definedName>
    <definedName name="XRefPaste134Row" hidden="1">#REF!</definedName>
    <definedName name="XRefPaste135" localSheetId="8" hidden="1">#REF!</definedName>
    <definedName name="XRefPaste135" hidden="1">#REF!</definedName>
    <definedName name="XRefPaste135Row" localSheetId="8" hidden="1">#REF!</definedName>
    <definedName name="XRefPaste135Row" hidden="1">#REF!</definedName>
    <definedName name="XRefPaste136" localSheetId="8" hidden="1">#REF!</definedName>
    <definedName name="XRefPaste136" hidden="1">#REF!</definedName>
    <definedName name="XRefPaste136Row" localSheetId="8" hidden="1">#REF!</definedName>
    <definedName name="XRefPaste136Row" hidden="1">#REF!</definedName>
    <definedName name="XRefPaste137" localSheetId="8" hidden="1">#REF!</definedName>
    <definedName name="XRefPaste137" hidden="1">#REF!</definedName>
    <definedName name="XRefPaste137Row" localSheetId="8" hidden="1">#REF!</definedName>
    <definedName name="XRefPaste137Row" hidden="1">#REF!</definedName>
    <definedName name="XRefPaste138" localSheetId="8" hidden="1">#REF!</definedName>
    <definedName name="XRefPaste138" hidden="1">#REF!</definedName>
    <definedName name="XRefPaste138Row" localSheetId="8" hidden="1">#REF!</definedName>
    <definedName name="XRefPaste138Row" hidden="1">#REF!</definedName>
    <definedName name="XRefPaste139" localSheetId="8" hidden="1">#REF!</definedName>
    <definedName name="XRefPaste139" hidden="1">#REF!</definedName>
    <definedName name="XRefPaste139Row" localSheetId="8" hidden="1">#REF!</definedName>
    <definedName name="XRefPaste139Row" hidden="1">#REF!</definedName>
    <definedName name="XRefPaste13Row" localSheetId="8" hidden="1">#REF!</definedName>
    <definedName name="XRefPaste13Row" hidden="1">#REF!</definedName>
    <definedName name="XRefPaste14" localSheetId="8" hidden="1">#REF!</definedName>
    <definedName name="XRefPaste140" localSheetId="8" hidden="1">#REF!</definedName>
    <definedName name="XRefPaste140" hidden="1">#REF!</definedName>
    <definedName name="XRefPaste140Row" localSheetId="8" hidden="1">#REF!</definedName>
    <definedName name="XRefPaste140Row" hidden="1">#REF!</definedName>
    <definedName name="XRefPaste141" localSheetId="8" hidden="1">#REF!</definedName>
    <definedName name="XRefPaste141" hidden="1">#REF!</definedName>
    <definedName name="XRefPaste141Row" localSheetId="8" hidden="1">#REF!</definedName>
    <definedName name="XRefPaste141Row" hidden="1">#REF!</definedName>
    <definedName name="XRefPaste142" localSheetId="8" hidden="1">#REF!</definedName>
    <definedName name="XRefPaste142" hidden="1">#REF!</definedName>
    <definedName name="XRefPaste142Row" localSheetId="8" hidden="1">#REF!</definedName>
    <definedName name="XRefPaste142Row" hidden="1">#REF!</definedName>
    <definedName name="XRefPaste143" localSheetId="8" hidden="1">#REF!</definedName>
    <definedName name="XRefPaste143" hidden="1">#REF!</definedName>
    <definedName name="XRefPaste143Row" localSheetId="8" hidden="1">#REF!</definedName>
    <definedName name="XRefPaste143Row" hidden="1">#REF!</definedName>
    <definedName name="XRefPaste144" localSheetId="8" hidden="1">#REF!</definedName>
    <definedName name="XRefPaste144" hidden="1">#REF!</definedName>
    <definedName name="XRefPaste144Row" localSheetId="8" hidden="1">#REF!</definedName>
    <definedName name="XRefPaste144Row" hidden="1">#REF!</definedName>
    <definedName name="XRefPaste145" localSheetId="8" hidden="1">#REF!</definedName>
    <definedName name="XRefPaste145" hidden="1">#REF!</definedName>
    <definedName name="XRefPaste145Row" localSheetId="8" hidden="1">#REF!</definedName>
    <definedName name="XRefPaste145Row" hidden="1">#REF!</definedName>
    <definedName name="XRefPaste146" localSheetId="8" hidden="1">#REF!</definedName>
    <definedName name="XRefPaste146" hidden="1">#REF!</definedName>
    <definedName name="XRefPaste146Row" localSheetId="8" hidden="1">#REF!</definedName>
    <definedName name="XRefPaste146Row" hidden="1">#REF!</definedName>
    <definedName name="XRefPaste147" localSheetId="8" hidden="1">#REF!</definedName>
    <definedName name="XRefPaste147" hidden="1">#REF!</definedName>
    <definedName name="XRefPaste147Row" localSheetId="8" hidden="1">#REF!</definedName>
    <definedName name="XRefPaste147Row" hidden="1">#REF!</definedName>
    <definedName name="XRefPaste148" localSheetId="8" hidden="1">#REF!</definedName>
    <definedName name="XRefPaste148" hidden="1">#REF!</definedName>
    <definedName name="XRefPaste148Row" localSheetId="8" hidden="1">#REF!</definedName>
    <definedName name="XRefPaste148Row" hidden="1">#REF!</definedName>
    <definedName name="XRefPaste14Row" localSheetId="8" hidden="1">#REF!</definedName>
    <definedName name="XRefPaste14Row" hidden="1">#REF!</definedName>
    <definedName name="XRefPaste15" hidden="1">#REF!</definedName>
    <definedName name="XRefPaste15Row" localSheetId="8" hidden="1">#REF!</definedName>
    <definedName name="XRefPaste15Row" hidden="1">#REF!</definedName>
    <definedName name="XRefPaste16" hidden="1">#REF!</definedName>
    <definedName name="XRefPaste16Row" localSheetId="8" hidden="1">#REF!</definedName>
    <definedName name="XRefPaste17" hidden="1">#REF!</definedName>
    <definedName name="XRefPaste17Row" localSheetId="8" hidden="1">#REF!</definedName>
    <definedName name="XRefPaste17Row" hidden="1">#REF!</definedName>
    <definedName name="XRefPaste18" localSheetId="8" hidden="1">'EV. PN'!#REF!</definedName>
    <definedName name="XRefPaste18" hidden="1">#REF!</definedName>
    <definedName name="XRefPaste18Row" localSheetId="8" hidden="1">#REF!</definedName>
    <definedName name="XRefPaste18Row" hidden="1">#REF!</definedName>
    <definedName name="XRefPaste19" localSheetId="8" hidden="1">#REF!</definedName>
    <definedName name="XRefPaste19" hidden="1">#REF!</definedName>
    <definedName name="XRefPaste19Row" localSheetId="8" hidden="1">#REF!</definedName>
    <definedName name="XRefPaste19Row" hidden="1">#REF!</definedName>
    <definedName name="XRefPaste1Row" localSheetId="8" hidden="1">#REF!</definedName>
    <definedName name="XRefPaste1Row" hidden="1">#REF!</definedName>
    <definedName name="XRefPaste20" localSheetId="8" hidden="1">#REF!</definedName>
    <definedName name="XRefPaste20" hidden="1">#REF!</definedName>
    <definedName name="XRefPaste20Row" localSheetId="8" hidden="1">#REF!</definedName>
    <definedName name="XRefPaste21" localSheetId="8" hidden="1">#REF!</definedName>
    <definedName name="XRefPaste21" hidden="1">#REF!</definedName>
    <definedName name="XRefPaste21Row" localSheetId="8" hidden="1">#REF!</definedName>
    <definedName name="XRefPaste21Row" hidden="1">#REF!</definedName>
    <definedName name="XRefPaste22" localSheetId="8" hidden="1">#REF!</definedName>
    <definedName name="XRefPaste22" hidden="1">#REF!</definedName>
    <definedName name="XRefPaste22Row" localSheetId="8" hidden="1">#REF!</definedName>
    <definedName name="XRefPaste23" localSheetId="8" hidden="1">#REF!</definedName>
    <definedName name="XRefPaste23" hidden="1">#REF!</definedName>
    <definedName name="XRefPaste23Row" localSheetId="8" hidden="1">#REF!</definedName>
    <definedName name="XRefPaste24" localSheetId="8" hidden="1">#REF!</definedName>
    <definedName name="XRefPaste24" hidden="1">#REF!</definedName>
    <definedName name="XRefPaste24Row" localSheetId="8" hidden="1">#REF!</definedName>
    <definedName name="XRefPaste24Row" hidden="1">#REF!</definedName>
    <definedName name="XRefPaste25" localSheetId="8" hidden="1">#REF!</definedName>
    <definedName name="XRefPaste25" hidden="1">#REF!</definedName>
    <definedName name="XRefPaste25Row" localSheetId="8" hidden="1">#REF!</definedName>
    <definedName name="XRefPaste25Row" hidden="1">#REF!</definedName>
    <definedName name="XRefPaste26" localSheetId="8" hidden="1">#REF!</definedName>
    <definedName name="XRefPaste26" hidden="1">#REF!</definedName>
    <definedName name="XRefPaste26Row" localSheetId="8" hidden="1">#REF!</definedName>
    <definedName name="XRefPaste26Row" hidden="1">#REF!</definedName>
    <definedName name="XRefPaste27" localSheetId="8" hidden="1">#REF!</definedName>
    <definedName name="XRefPaste27" hidden="1">#REF!</definedName>
    <definedName name="XRefPaste27Row" localSheetId="8" hidden="1">#REF!</definedName>
    <definedName name="XRefPaste27Row" hidden="1">#REF!</definedName>
    <definedName name="XRefPaste28" localSheetId="8" hidden="1">#REF!</definedName>
    <definedName name="XRefPaste28" hidden="1">#REF!</definedName>
    <definedName name="XRefPaste28Row" localSheetId="8" hidden="1">#REF!</definedName>
    <definedName name="XRefPaste28Row" hidden="1">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hidden="1">#REF!</definedName>
    <definedName name="XRefPaste30" localSheetId="8" hidden="1">#REF!</definedName>
    <definedName name="XRefPaste30" hidden="1">#REF!</definedName>
    <definedName name="XRefPaste30Row" localSheetId="8" hidden="1">#REF!</definedName>
    <definedName name="XRefPaste31" localSheetId="8" hidden="1">#REF!</definedName>
    <definedName name="XRefPaste31" hidden="1">#REF!</definedName>
    <definedName name="XRefPaste31Row" localSheetId="8" hidden="1">#REF!</definedName>
    <definedName name="XRefPaste32" localSheetId="8" hidden="1">#REF!</definedName>
    <definedName name="XRefPaste32" hidden="1">#REF!</definedName>
    <definedName name="XRefPaste32Row" localSheetId="8" hidden="1">#REF!</definedName>
    <definedName name="XRefPaste32Row" hidden="1">#REF!</definedName>
    <definedName name="XRefPaste33" hidden="1">#REF!</definedName>
    <definedName name="XRefPaste33Row" localSheetId="8" hidden="1">#REF!</definedName>
    <definedName name="XRefPaste33Row" hidden="1">#REF!</definedName>
    <definedName name="XRefPaste34" localSheetId="8" hidden="1">#REF!</definedName>
    <definedName name="XRefPaste34" hidden="1">#REF!</definedName>
    <definedName name="XRefPaste34Row" localSheetId="8" hidden="1">#REF!</definedName>
    <definedName name="XRefPaste34Row" hidden="1">#REF!</definedName>
    <definedName name="XRefPaste35" hidden="1">#REF!</definedName>
    <definedName name="XRefPaste35Row" localSheetId="8" hidden="1">#REF!</definedName>
    <definedName name="XRefPaste35Row" hidden="1">#REF!</definedName>
    <definedName name="XRefPaste36" localSheetId="8" hidden="1">#REF!</definedName>
    <definedName name="XRefPaste36" hidden="1">#REF!</definedName>
    <definedName name="XRefPaste36Row" localSheetId="8" hidden="1">#REF!</definedName>
    <definedName name="XRefPaste36Row" hidden="1">#REF!</definedName>
    <definedName name="XRefPaste37" localSheetId="8" hidden="1">#REF!</definedName>
    <definedName name="XRefPaste37" hidden="1">#REF!</definedName>
    <definedName name="XRefPaste37Row" localSheetId="8" hidden="1">#REF!</definedName>
    <definedName name="XRefPaste37Row" hidden="1">#REF!</definedName>
    <definedName name="XRefPaste38" localSheetId="8" hidden="1">#REF!</definedName>
    <definedName name="XRefPaste38" hidden="1">#REF!</definedName>
    <definedName name="XRefPaste38Row" localSheetId="8" hidden="1">#REF!</definedName>
    <definedName name="XRefPaste38Row" hidden="1">#REF!</definedName>
    <definedName name="XRefPaste39" localSheetId="8" hidden="1">#REF!</definedName>
    <definedName name="XRefPaste39" hidden="1">#REF!</definedName>
    <definedName name="XRefPaste39Row" localSheetId="8" hidden="1">#REF!</definedName>
    <definedName name="XRefPaste39Row" hidden="1">#REF!</definedName>
    <definedName name="XRefPaste3Row" localSheetId="8" hidden="1">#REF!</definedName>
    <definedName name="XRefPaste40" localSheetId="8" hidden="1">#REF!</definedName>
    <definedName name="XRefPaste40" hidden="1">#REF!</definedName>
    <definedName name="XRefPaste40Row" localSheetId="8" hidden="1">#REF!</definedName>
    <definedName name="XRefPaste40Row" hidden="1">#REF!</definedName>
    <definedName name="XRefPaste41" localSheetId="8" hidden="1">#REF!</definedName>
    <definedName name="XRefPaste41" hidden="1">#REF!</definedName>
    <definedName name="XRefPaste41Row" localSheetId="8" hidden="1">#REF!</definedName>
    <definedName name="XRefPaste41Row" hidden="1">#REF!</definedName>
    <definedName name="XRefPaste42" localSheetId="8" hidden="1">#REF!</definedName>
    <definedName name="XRefPaste42" hidden="1">#REF!</definedName>
    <definedName name="XRefPaste42Row" localSheetId="8" hidden="1">#REF!</definedName>
    <definedName name="XRefPaste42Row" hidden="1">#REF!</definedName>
    <definedName name="XRefPaste43" localSheetId="8" hidden="1">#REF!</definedName>
    <definedName name="XRefPaste43" hidden="1">#REF!</definedName>
    <definedName name="XRefPaste43Row" localSheetId="8" hidden="1">#REF!</definedName>
    <definedName name="XRefPaste43Row" hidden="1">#REF!</definedName>
    <definedName name="XRefPaste44" localSheetId="8" hidden="1">#REF!</definedName>
    <definedName name="XRefPaste44" hidden="1">#REF!</definedName>
    <definedName name="XRefPaste44Row" localSheetId="8" hidden="1">#REF!</definedName>
    <definedName name="XRefPaste44Row" hidden="1">#REF!</definedName>
    <definedName name="XRefPaste45" localSheetId="8" hidden="1">#REF!</definedName>
    <definedName name="XRefPaste45" hidden="1">#REF!</definedName>
    <definedName name="XRefPaste45Row" localSheetId="8" hidden="1">#REF!</definedName>
    <definedName name="XRefPaste45Row" hidden="1">#REF!</definedName>
    <definedName name="XRefPaste46" localSheetId="8" hidden="1">#REF!</definedName>
    <definedName name="XRefPaste46" hidden="1">#REF!</definedName>
    <definedName name="XRefPaste46Row" localSheetId="8" hidden="1">#REF!</definedName>
    <definedName name="XRefPaste46Row" hidden="1">#REF!</definedName>
    <definedName name="XRefPaste47" localSheetId="8" hidden="1">#REF!</definedName>
    <definedName name="XRefPaste47" hidden="1">#REF!</definedName>
    <definedName name="XRefPaste47Row" localSheetId="8" hidden="1">#REF!</definedName>
    <definedName name="XRefPaste47Row" hidden="1">#REF!</definedName>
    <definedName name="XRefPaste48" localSheetId="8" hidden="1">#REF!</definedName>
    <definedName name="XRefPaste48" hidden="1">#REF!</definedName>
    <definedName name="XRefPaste48Row" localSheetId="8" hidden="1">#REF!</definedName>
    <definedName name="XRefPaste48Row" hidden="1">#REF!</definedName>
    <definedName name="XRefPaste49" localSheetId="8" hidden="1">#REF!</definedName>
    <definedName name="XRefPaste49" hidden="1">#REF!</definedName>
    <definedName name="XRefPaste49Row" localSheetId="8" hidden="1">#REF!</definedName>
    <definedName name="XRefPaste49Row" hidden="1">#REF!</definedName>
    <definedName name="XRefPaste4Row" localSheetId="8" hidden="1">#REF!</definedName>
    <definedName name="XRefPaste4Row" hidden="1">#REF!</definedName>
    <definedName name="XRefPaste5" localSheetId="8" hidden="1">'EV. PN'!#REF!</definedName>
    <definedName name="XRefPaste50" localSheetId="8" hidden="1">#REF!</definedName>
    <definedName name="XRefPaste50" hidden="1">#REF!</definedName>
    <definedName name="XRefPaste50Row" localSheetId="8" hidden="1">#REF!</definedName>
    <definedName name="XRefPaste50Row" hidden="1">#REF!</definedName>
    <definedName name="XRefPaste51" localSheetId="8" hidden="1">#REF!</definedName>
    <definedName name="XRefPaste51" hidden="1">#REF!</definedName>
    <definedName name="XRefPaste51Row" localSheetId="8" hidden="1">#REF!</definedName>
    <definedName name="XRefPaste51Row" hidden="1">#REF!</definedName>
    <definedName name="XRefPaste52" localSheetId="8" hidden="1">#REF!</definedName>
    <definedName name="XRefPaste52" hidden="1">#REF!</definedName>
    <definedName name="XRefPaste52Row" localSheetId="8" hidden="1">#REF!</definedName>
    <definedName name="XRefPaste52Row" hidden="1">#REF!</definedName>
    <definedName name="XRefPaste53" localSheetId="8" hidden="1">#REF!</definedName>
    <definedName name="XRefPaste53" hidden="1">#REF!</definedName>
    <definedName name="XRefPaste53Row" localSheetId="8" hidden="1">#REF!</definedName>
    <definedName name="XRefPaste53Row" hidden="1">#REF!</definedName>
    <definedName name="XRefPaste54" localSheetId="8" hidden="1">#REF!</definedName>
    <definedName name="XRefPaste54" hidden="1">#REF!</definedName>
    <definedName name="XRefPaste54Row" localSheetId="8" hidden="1">#REF!</definedName>
    <definedName name="XRefPaste54Row" hidden="1">#REF!</definedName>
    <definedName name="XRefPaste55" localSheetId="8" hidden="1">#REF!</definedName>
    <definedName name="XRefPaste55" hidden="1">#REF!</definedName>
    <definedName name="XRefPaste55Row" localSheetId="8" hidden="1">#REF!</definedName>
    <definedName name="XRefPaste55Row" hidden="1">#REF!</definedName>
    <definedName name="XRefPaste56" localSheetId="8" hidden="1">#REF!</definedName>
    <definedName name="XRefPaste56" hidden="1">#REF!</definedName>
    <definedName name="XRefPaste56Row" localSheetId="8" hidden="1">#REF!</definedName>
    <definedName name="XRefPaste56Row" hidden="1">#REF!</definedName>
    <definedName name="XRefPaste57" localSheetId="8" hidden="1">#REF!</definedName>
    <definedName name="XRefPaste57" hidden="1">#REF!</definedName>
    <definedName name="XRefPaste57Row" localSheetId="8" hidden="1">#REF!</definedName>
    <definedName name="XRefPaste57Row" hidden="1">#REF!</definedName>
    <definedName name="XRefPaste58" hidden="1">#REF!</definedName>
    <definedName name="XRefPaste58Row" localSheetId="8" hidden="1">#REF!</definedName>
    <definedName name="XRefPaste58Row" hidden="1">#REF!</definedName>
    <definedName name="XRefPaste59" hidden="1">#REF!</definedName>
    <definedName name="XRefPaste59Row" localSheetId="8" hidden="1">#REF!</definedName>
    <definedName name="XRefPaste59Row" hidden="1">#REF!</definedName>
    <definedName name="XRefPaste5Row" localSheetId="8" hidden="1">#REF!</definedName>
    <definedName name="XRefPaste5Row" hidden="1">#REF!</definedName>
    <definedName name="XRefPaste6" localSheetId="8" hidden="1">#REF!</definedName>
    <definedName name="XRefPaste60" hidden="1">#REF!</definedName>
    <definedName name="XRefPaste60Row" localSheetId="8" hidden="1">#REF!</definedName>
    <definedName name="XRefPaste60Row" hidden="1">#REF!</definedName>
    <definedName name="XRefPaste61" hidden="1">#REF!</definedName>
    <definedName name="XRefPaste61Row" localSheetId="8" hidden="1">#REF!</definedName>
    <definedName name="XRefPaste61Row" hidden="1">#REF!</definedName>
    <definedName name="XRefPaste62" hidden="1">#REF!</definedName>
    <definedName name="XRefPaste62Row" localSheetId="8" hidden="1">#REF!</definedName>
    <definedName name="XRefPaste62Row" hidden="1">#REF!</definedName>
    <definedName name="XRefPaste63" hidden="1">#REF!</definedName>
    <definedName name="XRefPaste63Row" localSheetId="8" hidden="1">#REF!</definedName>
    <definedName name="XRefPaste63Row" hidden="1">#REF!</definedName>
    <definedName name="XRefPaste64" localSheetId="8" hidden="1">#REF!</definedName>
    <definedName name="XRefPaste64" hidden="1">#REF!</definedName>
    <definedName name="XRefPaste64Row" localSheetId="8" hidden="1">#REF!</definedName>
    <definedName name="XRefPaste64Row" hidden="1">#REF!</definedName>
    <definedName name="XRefPaste65" hidden="1">#REF!</definedName>
    <definedName name="XRefPaste65Row" localSheetId="8" hidden="1">#REF!</definedName>
    <definedName name="XRefPaste65Row" hidden="1">#REF!</definedName>
    <definedName name="XRefPaste66" hidden="1">#REF!</definedName>
    <definedName name="XRefPaste66Row" localSheetId="8" hidden="1">#REF!</definedName>
    <definedName name="XRefPaste66Row" hidden="1">#REF!</definedName>
    <definedName name="XRefPaste67" localSheetId="8" hidden="1">#REF!</definedName>
    <definedName name="XRefPaste67" hidden="1">#REF!</definedName>
    <definedName name="XRefPaste67Row" localSheetId="8" hidden="1">#REF!</definedName>
    <definedName name="XRefPaste67Row" hidden="1">#REF!</definedName>
    <definedName name="XRefPaste68" hidden="1">#REF!</definedName>
    <definedName name="XRefPaste68Row" localSheetId="8" hidden="1">#REF!</definedName>
    <definedName name="XRefPaste68Row" hidden="1">#REF!</definedName>
    <definedName name="XRefPaste69" hidden="1">#REF!</definedName>
    <definedName name="XRefPaste69Row" localSheetId="8" hidden="1">#REF!</definedName>
    <definedName name="XRefPaste69Row" hidden="1">#REF!</definedName>
    <definedName name="XRefPaste6Row" localSheetId="8" hidden="1">#REF!</definedName>
    <definedName name="XRefPaste6Row" hidden="1">#REF!</definedName>
    <definedName name="XRefPaste7" localSheetId="8" hidden="1">#REF!</definedName>
    <definedName name="XRefPaste7" hidden="1">#REF!</definedName>
    <definedName name="XRefPaste70" hidden="1">#REF!</definedName>
    <definedName name="XRefPaste70Row" localSheetId="8" hidden="1">#REF!</definedName>
    <definedName name="XRefPaste70Row" hidden="1">#REF!</definedName>
    <definedName name="XRefPaste71" hidden="1">#REF!</definedName>
    <definedName name="XRefPaste71Row" localSheetId="8" hidden="1">#REF!</definedName>
    <definedName name="XRefPaste71Row" hidden="1">#REF!</definedName>
    <definedName name="XRefPaste72" localSheetId="8" hidden="1">#REF!</definedName>
    <definedName name="XRefPaste72" hidden="1">#REF!</definedName>
    <definedName name="XRefPaste72Row" localSheetId="8" hidden="1">#REF!</definedName>
    <definedName name="XRefPaste72Row" hidden="1">#REF!</definedName>
    <definedName name="XRefPaste73" localSheetId="8" hidden="1">#REF!</definedName>
    <definedName name="XRefPaste73" hidden="1">#REF!</definedName>
    <definedName name="XRefPaste73Row" localSheetId="8" hidden="1">#REF!</definedName>
    <definedName name="XRefPaste73Row" hidden="1">#REF!</definedName>
    <definedName name="XRefPaste74" localSheetId="8" hidden="1">#REF!</definedName>
    <definedName name="XRefPaste74" hidden="1">#REF!</definedName>
    <definedName name="XRefPaste74Row" localSheetId="8" hidden="1">#REF!</definedName>
    <definedName name="XRefPaste74Row" hidden="1">#REF!</definedName>
    <definedName name="XRefPaste75" localSheetId="8" hidden="1">#REF!</definedName>
    <definedName name="XRefPaste75" hidden="1">#REF!</definedName>
    <definedName name="XRefPaste75Row" localSheetId="8" hidden="1">#REF!</definedName>
    <definedName name="XRefPaste75Row" hidden="1">#REF!</definedName>
    <definedName name="XRefPaste76" localSheetId="8" hidden="1">#REF!</definedName>
    <definedName name="XRefPaste76" hidden="1">#REF!</definedName>
    <definedName name="XRefPaste76Row" localSheetId="8" hidden="1">#REF!</definedName>
    <definedName name="XRefPaste76Row" hidden="1">#REF!</definedName>
    <definedName name="XRefPaste77" localSheetId="8" hidden="1">#REF!</definedName>
    <definedName name="XRefPaste77" hidden="1">#REF!</definedName>
    <definedName name="XRefPaste77Row" localSheetId="8" hidden="1">#REF!</definedName>
    <definedName name="XRefPaste77Row" hidden="1">#REF!</definedName>
    <definedName name="XRefPaste78" localSheetId="8" hidden="1">#REF!</definedName>
    <definedName name="XRefPaste78" hidden="1">#REF!</definedName>
    <definedName name="XRefPaste78Row" localSheetId="8" hidden="1">#REF!</definedName>
    <definedName name="XRefPaste78Row" hidden="1">#REF!</definedName>
    <definedName name="XRefPaste79" localSheetId="8" hidden="1">#REF!</definedName>
    <definedName name="XRefPaste79" hidden="1">#REF!</definedName>
    <definedName name="XRefPaste79Row" localSheetId="8" hidden="1">#REF!</definedName>
    <definedName name="XRefPaste79Row" hidden="1">#REF!</definedName>
    <definedName name="XRefPaste7Row" localSheetId="8" hidden="1">#REF!</definedName>
    <definedName name="XRefPaste7Row" hidden="1">#REF!</definedName>
    <definedName name="XRefPaste8" localSheetId="8" hidden="1">#REF!</definedName>
    <definedName name="XRefPaste8" hidden="1">#REF!</definedName>
    <definedName name="XRefPaste80" localSheetId="8" hidden="1">#REF!</definedName>
    <definedName name="XRefPaste80" hidden="1">#REF!</definedName>
    <definedName name="XRefPaste80Row" localSheetId="8" hidden="1">#REF!</definedName>
    <definedName name="XRefPaste80Row" hidden="1">#REF!</definedName>
    <definedName name="XRefPaste81" localSheetId="8" hidden="1">#REF!</definedName>
    <definedName name="XRefPaste81" hidden="1">#REF!</definedName>
    <definedName name="XRefPaste81Row" localSheetId="8" hidden="1">#REF!</definedName>
    <definedName name="XRefPaste81Row" hidden="1">#REF!</definedName>
    <definedName name="XRefPaste82" localSheetId="8" hidden="1">#REF!</definedName>
    <definedName name="XRefPaste82" hidden="1">#REF!</definedName>
    <definedName name="XRefPaste82Row" localSheetId="8" hidden="1">#REF!</definedName>
    <definedName name="XRefPaste82Row" hidden="1">#REF!</definedName>
    <definedName name="XRefPaste83" localSheetId="8" hidden="1">#REF!</definedName>
    <definedName name="XRefPaste83" hidden="1">#REF!</definedName>
    <definedName name="XRefPaste83Row" localSheetId="8" hidden="1">#REF!</definedName>
    <definedName name="XRefPaste83Row" hidden="1">#REF!</definedName>
    <definedName name="XRefPaste84" localSheetId="8" hidden="1">#REF!</definedName>
    <definedName name="XRefPaste84" hidden="1">#REF!</definedName>
    <definedName name="XRefPaste84Row" localSheetId="8" hidden="1">#REF!</definedName>
    <definedName name="XRefPaste84Row" hidden="1">#REF!</definedName>
    <definedName name="XRefPaste85" localSheetId="8" hidden="1">#REF!</definedName>
    <definedName name="XRefPaste85" hidden="1">#REF!</definedName>
    <definedName name="XRefPaste85Row" localSheetId="8" hidden="1">#REF!</definedName>
    <definedName name="XRefPaste85Row" hidden="1">#REF!</definedName>
    <definedName name="XRefPaste86" localSheetId="8" hidden="1">#REF!</definedName>
    <definedName name="XRefPaste86" hidden="1">#REF!</definedName>
    <definedName name="XRefPaste86Row" localSheetId="8" hidden="1">#REF!</definedName>
    <definedName name="XRefPaste86Row" hidden="1">#REF!</definedName>
    <definedName name="XRefPaste87" localSheetId="8" hidden="1">#REF!</definedName>
    <definedName name="XRefPaste87" hidden="1">#REF!</definedName>
    <definedName name="XRefPaste87Row" localSheetId="8" hidden="1">#REF!</definedName>
    <definedName name="XRefPaste87Row" hidden="1">#REF!</definedName>
    <definedName name="XRefPaste88" localSheetId="8" hidden="1">#REF!</definedName>
    <definedName name="XRefPaste88" hidden="1">#REF!</definedName>
    <definedName name="XRefPaste88Row" localSheetId="8" hidden="1">#REF!</definedName>
    <definedName name="XRefPaste88Row" hidden="1">#REF!</definedName>
    <definedName name="XRefPaste89" localSheetId="8" hidden="1">#REF!</definedName>
    <definedName name="XRefPaste89" hidden="1">#REF!</definedName>
    <definedName name="XRefPaste89Row" localSheetId="8" hidden="1">#REF!</definedName>
    <definedName name="XRefPaste89Row" hidden="1">#REF!</definedName>
    <definedName name="XRefPaste8Row" localSheetId="8" hidden="1">#REF!</definedName>
    <definedName name="XRefPaste8Row" hidden="1">#REF!</definedName>
    <definedName name="XRefPaste9" hidden="1">#REF!</definedName>
    <definedName name="XRefPaste90" localSheetId="8" hidden="1">#REF!</definedName>
    <definedName name="XRefPaste90" hidden="1">#REF!</definedName>
    <definedName name="XRefPaste90Row" localSheetId="8" hidden="1">#REF!</definedName>
    <definedName name="XRefPaste90Row" hidden="1">#REF!</definedName>
    <definedName name="XRefPaste91" localSheetId="8" hidden="1">#REF!</definedName>
    <definedName name="XRefPaste91" hidden="1">#REF!</definedName>
    <definedName name="XRefPaste91Row" localSheetId="8" hidden="1">#REF!</definedName>
    <definedName name="XRefPaste91Row" hidden="1">#REF!</definedName>
    <definedName name="XRefPaste92" localSheetId="8" hidden="1">#REF!</definedName>
    <definedName name="XRefPaste92" hidden="1">#REF!</definedName>
    <definedName name="XRefPaste92Row" localSheetId="8" hidden="1">#REF!</definedName>
    <definedName name="XRefPaste92Row" hidden="1">#REF!</definedName>
    <definedName name="XRefPaste93" localSheetId="8" hidden="1">#REF!</definedName>
    <definedName name="XRefPaste93" hidden="1">#REF!</definedName>
    <definedName name="XRefPaste93Row" localSheetId="8" hidden="1">#REF!</definedName>
    <definedName name="XRefPaste93Row" hidden="1">#REF!</definedName>
    <definedName name="XRefPaste94" localSheetId="8" hidden="1">#REF!</definedName>
    <definedName name="XRefPaste94" hidden="1">#REF!</definedName>
    <definedName name="XRefPaste94Row" localSheetId="8" hidden="1">#REF!</definedName>
    <definedName name="XRefPaste94Row" hidden="1">#REF!</definedName>
    <definedName name="XRefPaste95" localSheetId="8" hidden="1">#REF!</definedName>
    <definedName name="XRefPaste95" hidden="1">#REF!</definedName>
    <definedName name="XRefPaste95Row" localSheetId="8" hidden="1">#REF!</definedName>
    <definedName name="XRefPaste95Row" hidden="1">#REF!</definedName>
    <definedName name="XRefPaste96" localSheetId="8" hidden="1">#REF!</definedName>
    <definedName name="XRefPaste96" hidden="1">#REF!</definedName>
    <definedName name="XRefPaste96Row" localSheetId="8" hidden="1">#REF!</definedName>
    <definedName name="XRefPaste96Row" hidden="1">#REF!</definedName>
    <definedName name="XRefPaste97" localSheetId="8" hidden="1">#REF!</definedName>
    <definedName name="XRefPaste97" hidden="1">#REF!</definedName>
    <definedName name="XRefPaste97Row" localSheetId="8" hidden="1">#REF!</definedName>
    <definedName name="XRefPaste97Row" hidden="1">#REF!</definedName>
    <definedName name="XRefPaste98" localSheetId="8" hidden="1">#REF!</definedName>
    <definedName name="XRefPaste98" hidden="1">#REF!</definedName>
    <definedName name="XRefPaste98Row" localSheetId="8" hidden="1">#REF!</definedName>
    <definedName name="XRefPaste98Row" hidden="1">#REF!</definedName>
    <definedName name="XRefPaste99" localSheetId="8" hidden="1">#REF!</definedName>
    <definedName name="XRefPaste99" hidden="1">#REF!</definedName>
    <definedName name="XRefPaste99Row" localSheetId="8" hidden="1">#REF!</definedName>
    <definedName name="XRefPaste99Row" hidden="1">#REF!</definedName>
    <definedName name="XRefPaste9Row" localSheetId="8" hidden="1">#REF!</definedName>
    <definedName name="XRefPaste9Row" hidden="1">#REF!</definedName>
    <definedName name="XRefPasteRangeCount" localSheetId="8" hidden="1">6</definedName>
    <definedName name="XRefPasteRangeCount" hidden="1">1</definedName>
    <definedName name="xx">#REF!</definedName>
    <definedName name="Z_5FCC9217_B3E9_4B91_A943_5F21728EBEE9_.wvu.PrintArea" localSheetId="5" hidden="1">BG!$A$5:$I$61</definedName>
    <definedName name="Z_5FCC9217_B3E9_4B91_A943_5F21728EBEE9_.wvu.PrintArea" localSheetId="6" hidden="1">ER!$A$6:$H$40</definedName>
    <definedName name="Z_5FCC9217_B3E9_4B91_A943_5F21728EBEE9_.wvu.PrintArea" localSheetId="8" hidden="1">'EV. PN'!$B$7:$L$34</definedName>
    <definedName name="Z_5FCC9217_B3E9_4B91_A943_5F21728EBEE9_.wvu.PrintArea" localSheetId="7" hidden="1">'FLUJO SIV'!$A$7:$F$58</definedName>
    <definedName name="Z_5FCC9217_B3E9_4B91_A943_5F21728EBEE9_.wvu.PrintArea" localSheetId="9" hidden="1">NOTAS!$B$85:$M$160</definedName>
    <definedName name="Z_5FCC9217_B3E9_4B91_A943_5F21728EBEE9_.wvu.Rows" localSheetId="7" hidden="1">'FLUJO SIV'!#REF!</definedName>
    <definedName name="Z_7015FC6D_0680_4B00_AA0E_B83DA1D0B666_.wvu.PrintArea" localSheetId="5" hidden="1">BG!$A$5:$I$61</definedName>
    <definedName name="Z_7015FC6D_0680_4B00_AA0E_B83DA1D0B666_.wvu.PrintArea" localSheetId="6" hidden="1">ER!$A$6:$H$40</definedName>
    <definedName name="Z_7015FC6D_0680_4B00_AA0E_B83DA1D0B666_.wvu.PrintArea" localSheetId="8" hidden="1">'EV. PN'!$B$7:$L$34</definedName>
    <definedName name="Z_7015FC6D_0680_4B00_AA0E_B83DA1D0B666_.wvu.PrintArea" localSheetId="7" hidden="1">'FLUJO SIV'!$A$7:$F$58</definedName>
    <definedName name="Z_7015FC6D_0680_4B00_AA0E_B83DA1D0B666_.wvu.PrintArea" localSheetId="9" hidden="1">NOTAS!$B$85:$M$160</definedName>
    <definedName name="Z_7015FC6D_0680_4B00_AA0E_B83DA1D0B666_.wvu.Rows" localSheetId="7" hidden="1">'FLUJO SIV'!#REF!</definedName>
    <definedName name="Z_970CBB53_F4B3_462F_AEFE_2BC403F5F0AD_.wvu.PrintArea" localSheetId="9" hidden="1">NOTAS!$B$85:$M$160</definedName>
    <definedName name="Z_B9F63820_5C32_455A_BC9D_0BE84D6B0867_.wvu.PrintArea" localSheetId="5" hidden="1">BG!$A$5:$I$61</definedName>
    <definedName name="Z_B9F63820_5C32_455A_BC9D_0BE84D6B0867_.wvu.PrintArea" localSheetId="6" hidden="1">ER!$A$6:$H$40</definedName>
    <definedName name="Z_B9F63820_5C32_455A_BC9D_0BE84D6B0867_.wvu.PrintArea" localSheetId="8" hidden="1">'EV. PN'!$B$7:$L$34</definedName>
    <definedName name="Z_B9F63820_5C32_455A_BC9D_0BE84D6B0867_.wvu.PrintArea" localSheetId="7" hidden="1">'FLUJO SIV'!$A$7:$F$58</definedName>
    <definedName name="Z_B9F63820_5C32_455A_BC9D_0BE84D6B0867_.wvu.Rows" localSheetId="7" hidden="1">'FLUJO SIV'!#REF!</definedName>
    <definedName name="Z_F3648BCD_1CED_4BBB_AE63_37BDB925883F_.wvu.PrintArea" localSheetId="5" hidden="1">BG!$A$5:$I$61</definedName>
    <definedName name="Z_F3648BCD_1CED_4BBB_AE63_37BDB925883F_.wvu.PrintArea" localSheetId="6" hidden="1">ER!$A$6:$H$40</definedName>
    <definedName name="Z_F3648BCD_1CED_4BBB_AE63_37BDB925883F_.wvu.PrintArea" localSheetId="8" hidden="1">'EV. PN'!$B$7:$L$34</definedName>
    <definedName name="Z_F3648BCD_1CED_4BBB_AE63_37BDB925883F_.wvu.PrintArea" localSheetId="7" hidden="1">'FLUJO SIV'!$A$7:$F$58</definedName>
    <definedName name="Z_F3648BCD_1CED_4BBB_AE63_37BDB925883F_.wvu.PrintArea" localSheetId="9" hidden="1">NOTAS!$B$85:$M$160</definedName>
    <definedName name="Z_F3648BCD_1CED_4BBB_AE63_37BDB925883F_.wvu.Rows" localSheetId="7" hidden="1">'FLUJO SIV'!#REF!</definedName>
    <definedName name="zdfd" localSheetId="9" hidden="1">#REF!</definedName>
    <definedName name="zdfd" hidden="1">#REF!</definedName>
  </definedNames>
  <calcPr calcId="191028"/>
  <customWorkbookViews>
    <customWorkbookView name="Yohana Benitez - Vista personalizada" guid="{B9F63820-5C32-455A-BC9D-0BE84D6B0867}" mergeInterval="0" personalView="1" maximized="1" xWindow="-8" yWindow="-8" windowWidth="1382" windowHeight="744" tabRatio="954" activeSheetId="9"/>
    <customWorkbookView name="Alejandro Otazú - Vista personalizada" guid="{7015FC6D-0680-4B00-AA0E-B83DA1D0B666}" mergeInterval="0" personalView="1" maximized="1" xWindow="-9" yWindow="-9" windowWidth="1938" windowHeight="1048" tabRatio="954" activeSheetId="9"/>
    <customWorkbookView name="Shirley Vichini - Vista personalizada" guid="{5FCC9217-B3E9-4B91-A943-5F21728EBEE9}" mergeInterval="0" personalView="1" maximized="1" xWindow="-9" yWindow="-9" windowWidth="1938" windowHeight="1048" tabRatio="954" activeSheetId="9"/>
    <customWorkbookView name="Dahiana Sanchez - Vista personalizada" guid="{F3648BCD-1CED-4BBB-AE63-37BDB925883F}" mergeInterval="0" personalView="1" maximized="1" xWindow="-9" yWindow="-9" windowWidth="1938" windowHeight="1048" tabRatio="954" activeSheetId="9"/>
  </customWorkbookViews>
  <pivotCaches>
    <pivotCache cacheId="9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53" l="1"/>
  <c r="J4" i="52" l="1"/>
  <c r="J3" i="52"/>
  <c r="J2" i="52"/>
  <c r="J1" i="52"/>
  <c r="H21" i="51" l="1"/>
  <c r="G42" i="51"/>
  <c r="A42" i="51"/>
  <c r="I34" i="51"/>
  <c r="H31" i="51"/>
  <c r="H29" i="51"/>
  <c r="H28" i="51"/>
  <c r="H27" i="51"/>
  <c r="H26" i="51"/>
  <c r="H23" i="51"/>
  <c r="H22" i="51"/>
  <c r="H15" i="51"/>
  <c r="I12" i="51"/>
  <c r="H12" i="51"/>
  <c r="E10" i="51"/>
  <c r="H6" i="51"/>
  <c r="H24" i="51" l="1"/>
  <c r="H30" i="51"/>
  <c r="G13" i="48"/>
  <c r="I13" i="48" s="1"/>
  <c r="H13" i="48"/>
  <c r="F15" i="48"/>
  <c r="F14" i="48"/>
  <c r="F13" i="48"/>
  <c r="D9" i="48" l="1"/>
  <c r="D10" i="48" s="1"/>
  <c r="C9" i="48"/>
  <c r="C8" i="48"/>
  <c r="D8" i="48"/>
  <c r="M23" i="48"/>
  <c r="M22" i="48"/>
  <c r="M21" i="48"/>
  <c r="C14" i="48"/>
  <c r="G14" i="48" s="1"/>
  <c r="G29" i="50"/>
  <c r="H29" i="50" s="1"/>
  <c r="G28" i="50"/>
  <c r="H28" i="50" s="1"/>
  <c r="G15" i="48" l="1"/>
  <c r="H14" i="48"/>
  <c r="H15" i="48" s="1"/>
  <c r="C15" i="48"/>
  <c r="I14" i="48" l="1"/>
  <c r="J14" i="48" s="1"/>
  <c r="D15" i="48" l="1"/>
  <c r="L3" i="48"/>
  <c r="J13" i="48"/>
  <c r="J15" i="48" s="1"/>
  <c r="L6" i="48"/>
  <c r="I15" i="48" l="1"/>
  <c r="H14" i="51" l="1"/>
  <c r="H13" i="51" l="1"/>
  <c r="H16" i="51"/>
  <c r="H17" i="51" l="1"/>
  <c r="H19" i="51" s="1"/>
  <c r="H32" i="51" s="1"/>
  <c r="H34" i="51" s="1"/>
  <c r="H35" i="51" s="1"/>
  <c r="J19" i="51" l="1"/>
</calcChain>
</file>

<file path=xl/sharedStrings.xml><?xml version="1.0" encoding="utf-8"?>
<sst xmlns="http://schemas.openxmlformats.org/spreadsheetml/2006/main" count="992" uniqueCount="730">
  <si>
    <t>INFORMACIÓN GENERAL DE LA ENTIDAD</t>
  </si>
  <si>
    <t>1. IDENTIFICACIÓN</t>
  </si>
  <si>
    <t>Nombre o Razón social</t>
  </si>
  <si>
    <t>Dirección oficina principal</t>
  </si>
  <si>
    <t>Teléfono</t>
  </si>
  <si>
    <t>(021) 619 4901 – (021) 619 4917</t>
  </si>
  <si>
    <t>E-mail</t>
  </si>
  <si>
    <t>Sitio página Web</t>
  </si>
  <si>
    <t>Domicilio legal</t>
  </si>
  <si>
    <t>2. ANTECEDENTES DE CONSTITUCIÓN DE LA SOCIEDAD</t>
  </si>
  <si>
    <t>Escritura N° | Fecha</t>
  </si>
  <si>
    <t>Inscripción en el Registro Público</t>
  </si>
  <si>
    <t>Reforma de Estatutos</t>
  </si>
  <si>
    <t>3. ADMINISTRACIÓN</t>
  </si>
  <si>
    <t>CARGO</t>
  </si>
  <si>
    <t>NOMBRE Y APELLIDO</t>
  </si>
  <si>
    <t>Representante (s) Legal (es)</t>
  </si>
  <si>
    <t>Directorio</t>
  </si>
  <si>
    <t>Presidente</t>
  </si>
  <si>
    <t>Vicepresidente</t>
  </si>
  <si>
    <t>Director titular</t>
  </si>
  <si>
    <t>Síndico titular</t>
  </si>
  <si>
    <t>4. CAPITAL Y PROPIEDAD</t>
  </si>
  <si>
    <t>Capital suscripto</t>
  </si>
  <si>
    <t>Capital integrado</t>
  </si>
  <si>
    <t>Valor nominal de las acciones</t>
  </si>
  <si>
    <t>CAPITAL INTEGRADO</t>
  </si>
  <si>
    <t>N°</t>
  </si>
  <si>
    <t>Accionista</t>
  </si>
  <si>
    <t>Cantidad de acciones</t>
  </si>
  <si>
    <t>Clase</t>
  </si>
  <si>
    <t>Monto</t>
  </si>
  <si>
    <t>Nominativas</t>
  </si>
  <si>
    <t>CAPITAL SUSCRIPTO</t>
  </si>
  <si>
    <r>
      <t>5. AUDITOR EXTERNO INDEPENDIENTE</t>
    </r>
    <r>
      <rPr>
        <sz val="12"/>
        <color rgb="FF000000"/>
        <rFont val="Arial Narrow"/>
        <family val="2"/>
      </rPr>
      <t xml:space="preserve"> </t>
    </r>
  </si>
  <si>
    <t>6. PERSONAS VINCULADAS</t>
  </si>
  <si>
    <t>PERSONAS VINCULADAS</t>
  </si>
  <si>
    <t>Tipo de vínculo</t>
  </si>
  <si>
    <t>Sociedad controlante (*)</t>
  </si>
  <si>
    <t>ACTIVO</t>
  </si>
  <si>
    <t>ACTIVO CORRIENTE</t>
  </si>
  <si>
    <t>DISPONIBILIDADES</t>
  </si>
  <si>
    <t>ACTIVO NO CORRIENTE</t>
  </si>
  <si>
    <t>PASIVO</t>
  </si>
  <si>
    <t>PASIVO CORRIENTE</t>
  </si>
  <si>
    <t>PATRIMONIO NETO</t>
  </si>
  <si>
    <t>CAPITAL</t>
  </si>
  <si>
    <t>Capital Suscripto</t>
  </si>
  <si>
    <t>RESERVAS</t>
  </si>
  <si>
    <t>RESULTADOS</t>
  </si>
  <si>
    <t>INGRESOS OPERATIVOS</t>
  </si>
  <si>
    <t>EGRESOS</t>
  </si>
  <si>
    <t>Gastos No Deducibles</t>
  </si>
  <si>
    <t>Balance General - Moneda Local</t>
  </si>
  <si>
    <t>Cuenta</t>
  </si>
  <si>
    <t>Descripción</t>
  </si>
  <si>
    <t>Gastos de Asamblea</t>
  </si>
  <si>
    <t xml:space="preserve"> </t>
  </si>
  <si>
    <t>Moneda</t>
  </si>
  <si>
    <t>Bancos</t>
  </si>
  <si>
    <t>PN</t>
  </si>
  <si>
    <t>IMPUESTO A LA RENTA</t>
  </si>
  <si>
    <t>Gastos Varios</t>
  </si>
  <si>
    <t>Inversiones en otras empresas</t>
  </si>
  <si>
    <t>Dividendos percibidos</t>
  </si>
  <si>
    <t xml:space="preserve">BALANCE GENERAL </t>
  </si>
  <si>
    <t>(Cifras expresadas en guaraníes)</t>
  </si>
  <si>
    <t>Disponibilidades</t>
  </si>
  <si>
    <t>Inversiones temporarias</t>
  </si>
  <si>
    <t>TOTAL ACTIVO CORRIENTE</t>
  </si>
  <si>
    <t>TOTAL PASIVO CORRIENTE</t>
  </si>
  <si>
    <t>PASIVO NO CORRIENTE</t>
  </si>
  <si>
    <t>TOTAL ACTIVO NO CORRIENTE</t>
  </si>
  <si>
    <t>TOTAL ACTIVO</t>
  </si>
  <si>
    <t>TOTAL PASIVO Y PATRIMONIO NETO</t>
  </si>
  <si>
    <t xml:space="preserve">ESTADO DE RESULTADOS </t>
  </si>
  <si>
    <t>INGRESOS</t>
  </si>
  <si>
    <t>RESULTADO ANTES DE IMPUESTO A LA RENTA</t>
  </si>
  <si>
    <t>RESULTADO DEL EJERCICIO</t>
  </si>
  <si>
    <t>ESTADO DE CAMBIOS EN EL PATRIMONIO NETO</t>
  </si>
  <si>
    <t>Movimientos</t>
  </si>
  <si>
    <t>Suscripto</t>
  </si>
  <si>
    <t>A Integrar</t>
  </si>
  <si>
    <t>Legal</t>
  </si>
  <si>
    <t>Facultativa</t>
  </si>
  <si>
    <t>Revalúo</t>
  </si>
  <si>
    <t>Acumulados</t>
  </si>
  <si>
    <t>Del Ejercicio</t>
  </si>
  <si>
    <t>Movimientos Subsecuentes</t>
  </si>
  <si>
    <t>Transf. a Resultados Acumulados</t>
  </si>
  <si>
    <t>Resultado del ejercicio</t>
  </si>
  <si>
    <t xml:space="preserve">ESTADO DE FLUJO DE EFECTIVO </t>
  </si>
  <si>
    <t>FLUJO DE EFECTIVO POR ACTIVIDADES OPERATIVAS</t>
  </si>
  <si>
    <t>Ingreso en efectivo por comisiones y otros</t>
  </si>
  <si>
    <t>Efectivo pagado a empleados</t>
  </si>
  <si>
    <t>Efectivo pagado para otras actividades</t>
  </si>
  <si>
    <t>Total de Efectivo de las actividades operativas antes del cambio en los activos de operaciones</t>
  </si>
  <si>
    <t>(Aumento) Disminución en los activos de operación</t>
  </si>
  <si>
    <t>Fondos colocados a corto plazo</t>
  </si>
  <si>
    <t>Aumento (Disminución) en los pasivos operativos</t>
  </si>
  <si>
    <t>Pagos a proveedores</t>
  </si>
  <si>
    <t>Efectivo neto de actividades de operación antes de impuestos</t>
  </si>
  <si>
    <t>Impuesto a la renta</t>
  </si>
  <si>
    <t>Efectivo neto de actividades de operación</t>
  </si>
  <si>
    <t xml:space="preserve">FLUJO DE EFECTIVO POR ACTIVIDADES DE INVERSION </t>
  </si>
  <si>
    <t>Adquisición de acciones y títulos de deuda y otros titulos valores</t>
  </si>
  <si>
    <t>Intereses percibidos y/o pagados</t>
  </si>
  <si>
    <t>Efectivo neto (o usado) en actividades de inversión</t>
  </si>
  <si>
    <t>FLUJO DE EFECTIVO POR ACTIVIDADES DE FINANCIAMIENTO</t>
  </si>
  <si>
    <t>Aportes de Capital</t>
  </si>
  <si>
    <t xml:space="preserve">Proveniente de préstamos y otras deudas </t>
  </si>
  <si>
    <t>Dividendos pagados</t>
  </si>
  <si>
    <t>Intereses pagados</t>
  </si>
  <si>
    <t>Efectivo neto en actividades de financiamiento</t>
  </si>
  <si>
    <t>Aumento (o disminución) neto de efectivo y sus equivalentes</t>
  </si>
  <si>
    <t>Efectivo y su equivalente al comienzo del período</t>
  </si>
  <si>
    <t>Efectivo y su equivalente al cierre del período</t>
  </si>
  <si>
    <t>NOTA 1. INFORMACIÓN BÁSICA DE LA EMPRESA</t>
  </si>
  <si>
    <t>1.1  Naturaleza jurídica de las actividades de la sociedad</t>
  </si>
  <si>
    <t>NOTA 2. PRINCIPALES POLÍTICAS Y PRÁCTICAS CONTABLES APLICADAS</t>
  </si>
  <si>
    <t>2.1) Bases para la preparación de los estados financieros</t>
  </si>
  <si>
    <t>A continuación, se resumen las políticas de contabilidad más significativas aplicadas por la Sociedad:</t>
  </si>
  <si>
    <t>a) Bases de contabilización</t>
  </si>
  <si>
    <t>b) Información comparativa</t>
  </si>
  <si>
    <t>2.2) Criterios de valuación</t>
  </si>
  <si>
    <r>
      <t>a.</t>
    </r>
    <r>
      <rPr>
        <u/>
        <sz val="12"/>
        <color theme="1"/>
        <rFont val="Arial Narrow"/>
        <family val="2"/>
      </rPr>
      <t xml:space="preserve"> Moneda extranjer</t>
    </r>
    <r>
      <rPr>
        <sz val="12"/>
        <color theme="1"/>
        <rFont val="Arial Narrow"/>
        <family val="2"/>
      </rPr>
      <t>a: 
Los activos y pasivos en moneda extranjera se valúan a los tipos de cambio vigentes a la fecha de cierre del ejercicio. 
Las diferencias de cambio originadas por fluctuaciones en los tipos de cambio, producidos entre las fechas de concertación de las operaciones y su valuación al cierre del ejercicio, son reconocidas en resultados en el periodo en que ocurren.</t>
    </r>
  </si>
  <si>
    <r>
      <t xml:space="preserve">b. </t>
    </r>
    <r>
      <rPr>
        <u/>
        <sz val="12"/>
        <color theme="1"/>
        <rFont val="Arial Narrow"/>
        <family val="2"/>
      </rPr>
      <t>Inversiones temporales</t>
    </r>
  </si>
  <si>
    <t>Títulos de deudas: Los títulos de deuda son registrados a su valor de adquisición más los intereses devengados; cuando las inversiones incluyen cláusulas de ajuste, las mismas se ajustan en base al método de ajuste pactado. Cuando el valor de mercado de la inversión es menor a su costo, la diferencia se carga al resultado del ejercicio correspondiente. Los intereses generados por estos títulos son registrados en resultados conforme se devengan.</t>
  </si>
  <si>
    <t>2.3) Política de constitución de previsiones</t>
  </si>
  <si>
    <t>2.4) Política de depreciaciones y amortizaciones</t>
  </si>
  <si>
    <t>2.5) Política de reconocimiento de ingresos</t>
  </si>
  <si>
    <t>a. Intereses sobre títulos y otros valores: Los ingresos generados durante el ejercicio son registrados como conforme se devengan.</t>
  </si>
  <si>
    <t>b. Venta de títulos: Se reconoce como ingreso la diferencia de precio entre el valor de venta de un activo propio y el valor en libros a la fecha de transacción.</t>
  </si>
  <si>
    <t>c. Ingresos por servicios: La Sociedad aplica el principio de lo devengado para el reconocimiento de ingresos por comisiones por administración de fondos.</t>
  </si>
  <si>
    <t>2.6) Base para la preparación del Estado de flujo de efectivo</t>
  </si>
  <si>
    <t xml:space="preserve">Para la preparación del estado de flujo de efectivo fue utilizado el método directo, con la clasificación de flujo de efectivo por actividades operativas, de inversión y de financiamiento. </t>
  </si>
  <si>
    <t>2.7 Impuesto a la renta</t>
  </si>
  <si>
    <t>El impuesto a la renta que se carga a los resultados del año se basa en la utilidad contable antes de este concepto, ajustada por las partidas que la ley incluye o excluye para la determinación de la utilidad gravable a la que se aplica la tasa del impuesto y por el reconocimiento del cargo o el ingreso originados por la aplicación del impuesto diferido, si los hubiere. La tasa legal es del 10% para el periodo presentado.</t>
  </si>
  <si>
    <t>NOTA 3. CAMBIO DE POLÍTICAS Y PROCEDIMIENTOS DE CONTABILIDAD</t>
  </si>
  <si>
    <t>No se han registrado cambios en las políticas y procedimientos contables desde el inicio de las actividades de la sociedad.</t>
  </si>
  <si>
    <t>Detalle</t>
  </si>
  <si>
    <t>Cambio Vigente</t>
  </si>
  <si>
    <t>USD</t>
  </si>
  <si>
    <t>Total Activo</t>
  </si>
  <si>
    <t>Total Pasivo</t>
  </si>
  <si>
    <t>Concepto</t>
  </si>
  <si>
    <t>El rubro disponibilidades está compuesto por las siguientes cuentas:</t>
  </si>
  <si>
    <t>Total</t>
  </si>
  <si>
    <t>Bonos Financieros</t>
  </si>
  <si>
    <t>A continuación, se detalla la composición:</t>
  </si>
  <si>
    <t>Nombre</t>
  </si>
  <si>
    <t>Gastos Fiscales</t>
  </si>
  <si>
    <t>Cambio de Denominación y Modificación de Estatutos Sociales</t>
  </si>
  <si>
    <t>Se consideraron dentro del concepto de efectivo y equivalentes a los saldos en efectivo y disponibilidades en cuentas bancarias.</t>
  </si>
  <si>
    <t xml:space="preserve">Integrado
</t>
  </si>
  <si>
    <t>Auxiliar</t>
  </si>
  <si>
    <t>Saldo</t>
  </si>
  <si>
    <t>1</t>
  </si>
  <si>
    <t>10000000000</t>
  </si>
  <si>
    <t>11000000000</t>
  </si>
  <si>
    <t>11010000000</t>
  </si>
  <si>
    <t>Efectivo</t>
  </si>
  <si>
    <t>11010101000</t>
  </si>
  <si>
    <t>Fondo Fijo</t>
  </si>
  <si>
    <t>11010101001</t>
  </si>
  <si>
    <t>1001</t>
  </si>
  <si>
    <t xml:space="preserve">Caja Gs. </t>
  </si>
  <si>
    <t>11020000000</t>
  </si>
  <si>
    <t>11020107000</t>
  </si>
  <si>
    <t>Bancos Cta. Ahorro</t>
  </si>
  <si>
    <t>11020107001</t>
  </si>
  <si>
    <t>Ueno Cta. Ahorro N° 619723557 Gs.</t>
  </si>
  <si>
    <t>1002</t>
  </si>
  <si>
    <t xml:space="preserve">Ueno Cta Ahorro N° 611723558 Usd. </t>
  </si>
  <si>
    <t>12000000000</t>
  </si>
  <si>
    <t>INVERSIONES</t>
  </si>
  <si>
    <t>12010000000</t>
  </si>
  <si>
    <t>Inversiones en Títulos de Renta Fija</t>
  </si>
  <si>
    <t>12010115000</t>
  </si>
  <si>
    <t>Inversiones en Títulos de Renta Fija emi</t>
  </si>
  <si>
    <t>12010115001</t>
  </si>
  <si>
    <t>CDA</t>
  </si>
  <si>
    <t>12010115004</t>
  </si>
  <si>
    <t>12010115011</t>
  </si>
  <si>
    <t xml:space="preserve">Bonos Financieros Usd. </t>
  </si>
  <si>
    <t>12010115012</t>
  </si>
  <si>
    <t xml:space="preserve">CDA USD. </t>
  </si>
  <si>
    <t>13000000000</t>
  </si>
  <si>
    <t>CUENTAS POR COBRAR</t>
  </si>
  <si>
    <t>13040000000</t>
  </si>
  <si>
    <t>Créditos</t>
  </si>
  <si>
    <t>13040199000</t>
  </si>
  <si>
    <t>Anticipos</t>
  </si>
  <si>
    <t>13040199001</t>
  </si>
  <si>
    <t xml:space="preserve">Anticipo a Proveedores Locales Gs. </t>
  </si>
  <si>
    <t>13040203000</t>
  </si>
  <si>
    <t>Créditos por impuestos corrientes</t>
  </si>
  <si>
    <t>13040203001</t>
  </si>
  <si>
    <t>Créditos por impuestos</t>
  </si>
  <si>
    <t>13080000000</t>
  </si>
  <si>
    <t>Intereses a cobrar</t>
  </si>
  <si>
    <t>13080225000</t>
  </si>
  <si>
    <t>Intereses  a cobrar  Títulos de Renta Fi</t>
  </si>
  <si>
    <t>Int. a cobrar - CDA</t>
  </si>
  <si>
    <t>13080225004</t>
  </si>
  <si>
    <t>Int. a cobrar -  Bonos Financieros</t>
  </si>
  <si>
    <t>13080225010</t>
  </si>
  <si>
    <t>Int. a cobrar -  Bonos Financieros Usd.</t>
  </si>
  <si>
    <t>13080225011</t>
  </si>
  <si>
    <t>Int. a cobrar - CDA  USD.</t>
  </si>
  <si>
    <t>13080225901</t>
  </si>
  <si>
    <t>(-) Int. a devengar - CDA</t>
  </si>
  <si>
    <t>13080225904</t>
  </si>
  <si>
    <t>(-) Int. a devengar -  Bonos Financieros</t>
  </si>
  <si>
    <t>13080225910</t>
  </si>
  <si>
    <t>(-)Int. a devengar Bonos Financieros Usd</t>
  </si>
  <si>
    <t>13080225911</t>
  </si>
  <si>
    <t xml:space="preserve">(-) Int. a devengar - CDA USD. </t>
  </si>
  <si>
    <t>20000000000</t>
  </si>
  <si>
    <t>21000000000</t>
  </si>
  <si>
    <t>ACREEDORES VARIOS</t>
  </si>
  <si>
    <t>21010000000</t>
  </si>
  <si>
    <t>Acreedores Varios</t>
  </si>
  <si>
    <t>21010102000</t>
  </si>
  <si>
    <t>Acreedores por compra de bienes y/o pres</t>
  </si>
  <si>
    <t>21010102002</t>
  </si>
  <si>
    <t>Acreedores por compra de servicios</t>
  </si>
  <si>
    <t>1003</t>
  </si>
  <si>
    <t>1004</t>
  </si>
  <si>
    <t>Editorial Azeta S.A.</t>
  </si>
  <si>
    <t>1005</t>
  </si>
  <si>
    <t>1006</t>
  </si>
  <si>
    <t>Ueno Casa de Bolsa S.A.</t>
  </si>
  <si>
    <t>25000000000</t>
  </si>
  <si>
    <t>GASTOS DEVENGADOS A PAGAR</t>
  </si>
  <si>
    <t>25010000000</t>
  </si>
  <si>
    <t>Gastos devengados a pagar</t>
  </si>
  <si>
    <t>25010140000</t>
  </si>
  <si>
    <t>25010140001</t>
  </si>
  <si>
    <t xml:space="preserve">Ueno Casa de Bolsa a pagar Gs. </t>
  </si>
  <si>
    <t>25010142000</t>
  </si>
  <si>
    <t>OblUAaciones Fiscales</t>
  </si>
  <si>
    <t>25010142001</t>
  </si>
  <si>
    <t>Obligaciones por impuestos</t>
  </si>
  <si>
    <t>Impuesto a la renta a pagar</t>
  </si>
  <si>
    <t>3</t>
  </si>
  <si>
    <t>30000000000</t>
  </si>
  <si>
    <t>31000000000</t>
  </si>
  <si>
    <t>CAPITAL SOCIAL, RESERVAS Y RESULTADOS</t>
  </si>
  <si>
    <t>31010000000</t>
  </si>
  <si>
    <t>31010502000</t>
  </si>
  <si>
    <t>31010502001</t>
  </si>
  <si>
    <t>Capital integrado en efectivo</t>
  </si>
  <si>
    <t>(-) Capital a Integrar</t>
  </si>
  <si>
    <t>31040000000</t>
  </si>
  <si>
    <t>Resultados</t>
  </si>
  <si>
    <t>31040516000</t>
  </si>
  <si>
    <t>Resultados  Acumulados</t>
  </si>
  <si>
    <t>31040516002</t>
  </si>
  <si>
    <t>Pérdidas Acumuladas</t>
  </si>
  <si>
    <t>31040518000</t>
  </si>
  <si>
    <t>Resultados del Ejercicio</t>
  </si>
  <si>
    <t>31040518001</t>
  </si>
  <si>
    <t>Utilidad del Periodo</t>
  </si>
  <si>
    <t>6</t>
  </si>
  <si>
    <t>60000000000</t>
  </si>
  <si>
    <t>61000000000</t>
  </si>
  <si>
    <t>61020000000</t>
  </si>
  <si>
    <t>Comisiones cobradas por servicios de adm</t>
  </si>
  <si>
    <t>61020710000</t>
  </si>
  <si>
    <t>61020710001</t>
  </si>
  <si>
    <t>Com. cob. por servicios de administració</t>
  </si>
  <si>
    <t>61040000000</t>
  </si>
  <si>
    <t>Ingresos por negociación de títulos valo</t>
  </si>
  <si>
    <t>61040730000</t>
  </si>
  <si>
    <t>Ingresos por venta de títulos valores de</t>
  </si>
  <si>
    <t>61040730001</t>
  </si>
  <si>
    <t>Venta - CDA</t>
  </si>
  <si>
    <t>61040730003</t>
  </si>
  <si>
    <t>Venta - Bonos Financieros</t>
  </si>
  <si>
    <t>61040730008</t>
  </si>
  <si>
    <t xml:space="preserve">Venta - Bonos del tesoro </t>
  </si>
  <si>
    <t>61040742000</t>
  </si>
  <si>
    <t>Ingresos por intereses y rendimientos de</t>
  </si>
  <si>
    <t>61040742001</t>
  </si>
  <si>
    <t>Int. cob. - Instr. de cartera propia Ren</t>
  </si>
  <si>
    <t>61050000000</t>
  </si>
  <si>
    <t>Otros Ingresos Operativos</t>
  </si>
  <si>
    <t>61050758000</t>
  </si>
  <si>
    <t>61050758005</t>
  </si>
  <si>
    <t>Intereses caja de ahorro en entidades ba</t>
  </si>
  <si>
    <t>61050758008</t>
  </si>
  <si>
    <t>Ingresos por diferencia de cambio activo</t>
  </si>
  <si>
    <t>61050758009</t>
  </si>
  <si>
    <t>Ingresos por diferencia de cambio pasivo</t>
  </si>
  <si>
    <t>7</t>
  </si>
  <si>
    <t>70000000000</t>
  </si>
  <si>
    <t>71000000000</t>
  </si>
  <si>
    <t>GASTOS OPERATIVOS</t>
  </si>
  <si>
    <t>71010000000</t>
  </si>
  <si>
    <t>Gastos por comisiones servicios de inter</t>
  </si>
  <si>
    <t>71010701000</t>
  </si>
  <si>
    <t>Gastos por comisiones de servicio de int</t>
  </si>
  <si>
    <t>71010701003</t>
  </si>
  <si>
    <t>Comisiones pagadas a otras entidades por</t>
  </si>
  <si>
    <t>71010705000</t>
  </si>
  <si>
    <t>Gastos por servicios de intermediación</t>
  </si>
  <si>
    <t>71010705002</t>
  </si>
  <si>
    <t>Arancel BVPASA por Renta  Fija  SEN</t>
  </si>
  <si>
    <t>71010705005</t>
  </si>
  <si>
    <t>Aranceles pagados SIV</t>
  </si>
  <si>
    <t>71010705007</t>
  </si>
  <si>
    <t>Contribución al Fondo de garantía BVPASA</t>
  </si>
  <si>
    <t>71030000000</t>
  </si>
  <si>
    <t>Egresos por compra de títulos valores de</t>
  </si>
  <si>
    <t>71030719000</t>
  </si>
  <si>
    <t>Egresos por compra de titulos valores de</t>
  </si>
  <si>
    <t>71030719001</t>
  </si>
  <si>
    <t xml:space="preserve">Pérdida por amortización de diferencial </t>
  </si>
  <si>
    <t>71030719002</t>
  </si>
  <si>
    <t>71040000000</t>
  </si>
  <si>
    <t>Gastos de Operación</t>
  </si>
  <si>
    <t>71040733000</t>
  </si>
  <si>
    <t>Gastos de administración</t>
  </si>
  <si>
    <t>71040733003</t>
  </si>
  <si>
    <t>Otros gastos administrativos</t>
  </si>
  <si>
    <t>71040733016</t>
  </si>
  <si>
    <t>71040733017</t>
  </si>
  <si>
    <t>71040733018</t>
  </si>
  <si>
    <t>71040733019</t>
  </si>
  <si>
    <t>Aranceles Pagados BCP</t>
  </si>
  <si>
    <t>71040735000</t>
  </si>
  <si>
    <t>Gastos Financieros</t>
  </si>
  <si>
    <t>71040735003</t>
  </si>
  <si>
    <t>Intereses por operaciones en repo</t>
  </si>
  <si>
    <t>71040735004</t>
  </si>
  <si>
    <t>Comisiones y gastos bancarios</t>
  </si>
  <si>
    <t>71040737000</t>
  </si>
  <si>
    <t>71040737001</t>
  </si>
  <si>
    <t>Impuestos Pagados</t>
  </si>
  <si>
    <t>RESULTADO</t>
  </si>
  <si>
    <t>UENO ADMINISTRADORA DE FONDOS PATRIMONIALES DE INVERSION SOCIEDAD ANONIMA</t>
  </si>
  <si>
    <t>UENO ADMINISTRADORA DE FONDOS PATRIMONIALES DE INVERSION S.A.</t>
  </si>
  <si>
    <t>Registro SIV</t>
  </si>
  <si>
    <t>dnituenoafpisa@ueno.com.py</t>
  </si>
  <si>
    <t>https://www.ueno.com.py</t>
  </si>
  <si>
    <t>N° 97 | 07 de julio de 2022</t>
  </si>
  <si>
    <t>Matrícula N° 38.954, Serie Comercial, Folio N° 1 de fecha 29 de julio de 2022</t>
  </si>
  <si>
    <t>N° 138 del 21 de noviembre de 2023</t>
  </si>
  <si>
    <t>Carlos Francisco Impagliatelli Bareiro</t>
  </si>
  <si>
    <t>Director suplente</t>
  </si>
  <si>
    <t>Ricardo Fernández</t>
  </si>
  <si>
    <t>Capital Social</t>
  </si>
  <si>
    <t>Acciones</t>
  </si>
  <si>
    <t>Valor</t>
  </si>
  <si>
    <r>
      <t xml:space="preserve">5.1) Auditor Externo Independiente designado: </t>
    </r>
    <r>
      <rPr>
        <sz val="12"/>
        <color rgb="FF000000"/>
        <rFont val="Arial Narrow"/>
        <family val="2"/>
      </rPr>
      <t xml:space="preserve"> </t>
    </r>
  </si>
  <si>
    <r>
      <t>(*) Sociedad controlante:</t>
    </r>
    <r>
      <rPr>
        <sz val="12"/>
        <color theme="1"/>
        <rFont val="Arial Narrow"/>
        <family val="2"/>
      </rPr>
      <t xml:space="preserve"> </t>
    </r>
  </si>
  <si>
    <t>Avenida Aviadores del Chaco y Herminio Maldonado, Torres del Paseo, Torre 1 Piso 1</t>
  </si>
  <si>
    <r>
      <t>Domicilio legal:</t>
    </r>
    <r>
      <rPr>
        <sz val="12"/>
        <color theme="1"/>
        <rFont val="Arial Narrow"/>
        <family val="2"/>
      </rPr>
      <t xml:space="preserve"> </t>
    </r>
  </si>
  <si>
    <t>Acreedores por compras de servicios</t>
  </si>
  <si>
    <t>Gastos Devengados a pagar</t>
  </si>
  <si>
    <t>Obligaciones por Impuestos</t>
  </si>
  <si>
    <t>Inversiones</t>
  </si>
  <si>
    <t>Inversiones en Titulos de Renta Fija</t>
  </si>
  <si>
    <t>Créditos por Impuestos</t>
  </si>
  <si>
    <t>Representante Legal</t>
  </si>
  <si>
    <t>Contador</t>
  </si>
  <si>
    <t>Cuentas por Cobrar</t>
  </si>
  <si>
    <t>Otros Créditos</t>
  </si>
  <si>
    <t>Cuentas por pagar</t>
  </si>
  <si>
    <t>Inversiones temporales</t>
  </si>
  <si>
    <t xml:space="preserve">Capital </t>
  </si>
  <si>
    <t>Resultados Acumulados</t>
  </si>
  <si>
    <t>Resultados del ejercicio</t>
  </si>
  <si>
    <t>TOTAL PATRIMONIO NETO</t>
  </si>
  <si>
    <t>Ingresos Financieros</t>
  </si>
  <si>
    <t>Gastos operativos</t>
  </si>
  <si>
    <t>NOTA 4. INFORMACIÓN REFERENTE A LOS PRINCIPALES ACTIVOS, PASIVOS Y RESULTADOS</t>
  </si>
  <si>
    <t>4.1) Disponibilidades</t>
  </si>
  <si>
    <t>(Nota 4.1)</t>
  </si>
  <si>
    <t>(Nota 4.2)</t>
  </si>
  <si>
    <t>(Nota 4.3)</t>
  </si>
  <si>
    <t xml:space="preserve">4.2 ) Inversiones </t>
  </si>
  <si>
    <t>4.3 ) Créditos</t>
  </si>
  <si>
    <t>IVA Crédito Fiscal 10%</t>
  </si>
  <si>
    <t>4.4 ) Acreedores Varios</t>
  </si>
  <si>
    <t>(Nota 4.4)</t>
  </si>
  <si>
    <t>4.5 ) Inversiones</t>
  </si>
  <si>
    <t>(Nota 4.5)</t>
  </si>
  <si>
    <t>4.6 ) Gastos Devengados a Pagar</t>
  </si>
  <si>
    <t>(Nota 4.6)</t>
  </si>
  <si>
    <t>4.7 ) Patrimonio</t>
  </si>
  <si>
    <t>Capital Integrado</t>
  </si>
  <si>
    <t>Cantidad de Acciones</t>
  </si>
  <si>
    <t>Capital a Integrar</t>
  </si>
  <si>
    <t>4.8 ) Ingresos</t>
  </si>
  <si>
    <t>Com. cob. por servicios de administración de fondos</t>
  </si>
  <si>
    <t>Ingresos por venta de títulos valores de cartera propia Renta Fija emitidos en el pais</t>
  </si>
  <si>
    <t>Comisiones cobradas por servicios de adm. de Fondos y coloc. de cuotas</t>
  </si>
  <si>
    <t>Ingresos por intereses y rendimientos de títulos valores de cartera propia</t>
  </si>
  <si>
    <t>Int. cob. - Instr. de cartera propia Renta Fija</t>
  </si>
  <si>
    <t>Intereses caja de ahorro en entidades bancarias</t>
  </si>
  <si>
    <t>Ingresos por diferencia de cambio activos</t>
  </si>
  <si>
    <t>Ingresos por diferencia de cambio pasivos</t>
  </si>
  <si>
    <t>Nota 4.8</t>
  </si>
  <si>
    <t>4.9 ) Egresos</t>
  </si>
  <si>
    <t>Gastos Operativos</t>
  </si>
  <si>
    <t>Gastos por comisiones de servicio de intermediación</t>
  </si>
  <si>
    <t>Comisiones pagadas a otras entidades por intermediación</t>
  </si>
  <si>
    <t>Arancel BVPASA por Renta Fija SEN</t>
  </si>
  <si>
    <t>Egresos por compra de titulos valores de cartera propia Renta Fija emitidos en el pais</t>
  </si>
  <si>
    <t>Pérdida por amortización de diferencial de precio positivo CDA</t>
  </si>
  <si>
    <t>Pérdida por amortización de diferencial de precio positivo Bonos</t>
  </si>
  <si>
    <t>4.9.a ) Gastos Operativos</t>
  </si>
  <si>
    <t>4.9.b ) Gastos de Administración</t>
  </si>
  <si>
    <t>Gastos de Administración</t>
  </si>
  <si>
    <t>4.9.c ) Gastos Financieros</t>
  </si>
  <si>
    <t>Provisión de Impuesto a la Renta</t>
  </si>
  <si>
    <t>Nota 4.9.a</t>
  </si>
  <si>
    <t>Nota 4.9.b</t>
  </si>
  <si>
    <t>Nota 4.9.c</t>
  </si>
  <si>
    <t>Nota 4.9.d</t>
  </si>
  <si>
    <t>Egresos por diferencia de cambio activos</t>
  </si>
  <si>
    <t>Nro</t>
  </si>
  <si>
    <t>Acción</t>
  </si>
  <si>
    <t>Integrado</t>
  </si>
  <si>
    <t>Sergio Pizurno</t>
  </si>
  <si>
    <t>a.1. Valuación en Moneda Extranjera</t>
  </si>
  <si>
    <t>Tipo de Cambio Comprador</t>
  </si>
  <si>
    <t>Tipo de Cambio Vendedor</t>
  </si>
  <si>
    <t>a.2.Posición en Moneda Extranjera</t>
  </si>
  <si>
    <t>Banco Local en Moneda Extranjera</t>
  </si>
  <si>
    <t xml:space="preserve">Invesiones </t>
  </si>
  <si>
    <t>Posición Neta</t>
  </si>
  <si>
    <t>4.9.d ) Impuesto a la renta</t>
  </si>
  <si>
    <t>No existe ninguna limitación para la libre disposición de los activos o de patrimonio ni cualquier restricción al derecho de propiedad, prendas e hipotecas a la fecha de emisión de los presentes estados contables.</t>
  </si>
  <si>
    <t>No existe ninguna sanción para la Sociedad, sus directores y/o administración y cualquier otro antecedente que sea considerado importante informar a la emisión del informe.</t>
  </si>
  <si>
    <t>DEMO</t>
  </si>
  <si>
    <t>INGANTA S.A.</t>
  </si>
  <si>
    <t>Fecha : 07/11/2024 09:37</t>
  </si>
  <si>
    <t>Impreso Por:</t>
  </si>
  <si>
    <t>fozorio</t>
  </si>
  <si>
    <t>Del   01/01/2023   al   31/12/2023</t>
  </si>
  <si>
    <t>101</t>
  </si>
  <si>
    <t>10101</t>
  </si>
  <si>
    <t>1010102</t>
  </si>
  <si>
    <t>Caja</t>
  </si>
  <si>
    <t>CA01</t>
  </si>
  <si>
    <t>Caja Gs.</t>
  </si>
  <si>
    <t>10102</t>
  </si>
  <si>
    <t>CREDITOS</t>
  </si>
  <si>
    <t>1010205</t>
  </si>
  <si>
    <t>CREDITOS POR IMPUESTOS CORRIENTES</t>
  </si>
  <si>
    <t>101020503</t>
  </si>
  <si>
    <t>IVA - Credito Fiscal 10%</t>
  </si>
  <si>
    <t>2</t>
  </si>
  <si>
    <t>201</t>
  </si>
  <si>
    <t>20101</t>
  </si>
  <si>
    <t>ACREEDORES COMERCIALES</t>
  </si>
  <si>
    <t>2010101</t>
  </si>
  <si>
    <t>Proveedore Locales GS</t>
  </si>
  <si>
    <t>P1001</t>
  </si>
  <si>
    <t>EDITORIAL EL PAIS SA</t>
  </si>
  <si>
    <t>P1002</t>
  </si>
  <si>
    <t>CAROLINA DUARTE RAMIREZ</t>
  </si>
  <si>
    <t>P1003</t>
  </si>
  <si>
    <t>UENO HOLDING S.A.E.C.A.</t>
  </si>
  <si>
    <t>P1004</t>
  </si>
  <si>
    <t>EDITORIAL AZETA SA</t>
  </si>
  <si>
    <t>P1005</t>
  </si>
  <si>
    <t>BANCARD SA</t>
  </si>
  <si>
    <t>301</t>
  </si>
  <si>
    <t>30101</t>
  </si>
  <si>
    <t>3010101</t>
  </si>
  <si>
    <t>3010102</t>
  </si>
  <si>
    <t>303</t>
  </si>
  <si>
    <t>30301</t>
  </si>
  <si>
    <t>RESULTADOS ACUMULADOS</t>
  </si>
  <si>
    <t>30302</t>
  </si>
  <si>
    <t>5</t>
  </si>
  <si>
    <t>503</t>
  </si>
  <si>
    <t>GASTOS DE ADMINISTRACIÓN</t>
  </si>
  <si>
    <t>50322</t>
  </si>
  <si>
    <t>Servicios Corporativos Contratados</t>
  </si>
  <si>
    <t>50323</t>
  </si>
  <si>
    <t>504</t>
  </si>
  <si>
    <t>GASTOS BANCARIOS Y FINANCIEROS</t>
  </si>
  <si>
    <t>50403</t>
  </si>
  <si>
    <t>Comisiones y Gastos Bancarios</t>
  </si>
  <si>
    <t>RESULTADO DEL EJERCICIO (+) Utilidad (-) Pérdida : -2.466.384</t>
  </si>
  <si>
    <t>Página 3 de 3</t>
  </si>
  <si>
    <t>Integración del capital</t>
  </si>
  <si>
    <t>Cantidad de Acción</t>
  </si>
  <si>
    <t>Participación</t>
  </si>
  <si>
    <t>Valor nominal por acción</t>
  </si>
  <si>
    <t>% de participación del capital integrado</t>
  </si>
  <si>
    <t>RUC</t>
  </si>
  <si>
    <t>Accion del Nº</t>
  </si>
  <si>
    <t>Accion al Nº</t>
  </si>
  <si>
    <t>Valor nominal</t>
  </si>
  <si>
    <t>Ueno Casa de bolsa</t>
  </si>
  <si>
    <t>80124419-6</t>
  </si>
  <si>
    <t>OVS</t>
  </si>
  <si>
    <t>Orden de Venta Stop</t>
  </si>
  <si>
    <t>Tipo</t>
  </si>
  <si>
    <t>Votos</t>
  </si>
  <si>
    <t>Votos por accion</t>
  </si>
  <si>
    <t>Cantidad total de votos</t>
  </si>
  <si>
    <t>Nominal</t>
  </si>
  <si>
    <t>Suscriptas e integradas</t>
  </si>
  <si>
    <t xml:space="preserve">Emisión de </t>
  </si>
  <si>
    <t>Porcentaje de derecho a votación</t>
  </si>
  <si>
    <t>Porcentaje de participación sustantiva</t>
  </si>
  <si>
    <t>%</t>
  </si>
  <si>
    <t>% de derecho a Votación</t>
  </si>
  <si>
    <t xml:space="preserve">% de participación del capital </t>
  </si>
  <si>
    <t>% de participación en el capital y en votos.</t>
  </si>
  <si>
    <r>
      <t>Participación</t>
    </r>
    <r>
      <rPr>
        <sz val="12"/>
        <color theme="1"/>
        <rFont val="Arial Narrow"/>
        <family val="2"/>
      </rPr>
      <t>:</t>
    </r>
  </si>
  <si>
    <t>Avda Santa Teresa Nº 1827 casi Aviadores del Chaco</t>
  </si>
  <si>
    <r>
      <t>Actividad principal:</t>
    </r>
    <r>
      <rPr>
        <sz val="12"/>
        <color theme="1"/>
        <rFont val="Arial Narrow"/>
        <family val="2"/>
      </rPr>
      <t xml:space="preserve"> </t>
    </r>
  </si>
  <si>
    <t xml:space="preserve">TIPO </t>
  </si>
  <si>
    <t>EMISOR</t>
  </si>
  <si>
    <t>SERIE</t>
  </si>
  <si>
    <t xml:space="preserve">Zeta Banco </t>
  </si>
  <si>
    <t>PYFIN02F6500</t>
  </si>
  <si>
    <t>Relación</t>
  </si>
  <si>
    <t>Tipo de operación</t>
  </si>
  <si>
    <t xml:space="preserve">5.2) Número de Inscripción en el Registro de la SIV: </t>
  </si>
  <si>
    <t>Los estados financieros han sido preparados de acuerdo con las normas establecidas por la Superintendencia de Valores aplicables a las Administradores de Fondos Patrimoniales de Inversion, y con Normas de Información Financiera (NIF) emitidas por el Consejo de Contadores Públicos del Paraguay.</t>
  </si>
  <si>
    <t>Los Estados Financieros se expresan en guaraníes y han sido preparados siguiendo los criterios de las normas con las normas establecidas por la Superintendencia de Valores aplicables a Administradoras de Fondos Patrimoniales de Inversion sobre la base de los costos históricos, excepto por el tratamiento asignado a los activos y pasivos monetarios en moneda extranjera.</t>
  </si>
  <si>
    <t xml:space="preserve">Proveedores </t>
  </si>
  <si>
    <t xml:space="preserve">Cuentas a pagar </t>
  </si>
  <si>
    <t>Sociedad Administrada</t>
  </si>
  <si>
    <t>Controladora</t>
  </si>
  <si>
    <t xml:space="preserve">Ueno Casa de Bolsa S.A. </t>
  </si>
  <si>
    <t xml:space="preserve">Ingreso por operaciones - Dif. De precio </t>
  </si>
  <si>
    <t xml:space="preserve">Egreso por operaciones - Dif. De precio </t>
  </si>
  <si>
    <t>FONDO MUTUO UENO CASH GUARANIES</t>
  </si>
  <si>
    <t>FONDO MUTUO UENO CASH DOLARES</t>
  </si>
  <si>
    <t>Egresos por servicios de intermediación</t>
  </si>
  <si>
    <t>NOTA 5. SALDOS CON PERSONAS O EMPRESA RELACIONADA</t>
  </si>
  <si>
    <t>NOTA 6. LIMITACIÓN A LA LIBRE DISPONIBILIDAD DE LOS ACTIVOS O DEL PATRIMONIO Y CUALQUIER RESTRICCIÓN AL DERECHO DE PROPIEDAD</t>
  </si>
  <si>
    <t>NOTA 7. SANCIONES</t>
  </si>
  <si>
    <t>NOTA 8. CONTINGENCIAS Y COMPROMISOS</t>
  </si>
  <si>
    <t>NOTA 9. HECHOS POSTERIORES</t>
  </si>
  <si>
    <t>Las 9 notas que se acompañan forman parte integrante de los Estados Financieros.</t>
  </si>
  <si>
    <t xml:space="preserve"> EJERCICIO ANTERIOR</t>
  </si>
  <si>
    <t>DEL EJERCICIO ANTERIOR</t>
  </si>
  <si>
    <t>Ueno Cta Ahorro 6191775651 Gs. TH</t>
  </si>
  <si>
    <t>12010115003</t>
  </si>
  <si>
    <t>Bonos Corporativos</t>
  </si>
  <si>
    <t>13010000000</t>
  </si>
  <si>
    <t>Deudores por servicios prestados</t>
  </si>
  <si>
    <t>13010159000</t>
  </si>
  <si>
    <t>Deudores por servicios de administración</t>
  </si>
  <si>
    <t>13010159001</t>
  </si>
  <si>
    <t xml:space="preserve">Deudores por serv. -  Administración de </t>
  </si>
  <si>
    <t>1005GS</t>
  </si>
  <si>
    <t>1006US</t>
  </si>
  <si>
    <t>FONDO MUTUO CASH DÓLARES</t>
  </si>
  <si>
    <t>13080225001</t>
  </si>
  <si>
    <t>13080225003</t>
  </si>
  <si>
    <t>Int. a cobrar - Bonos Corporativos</t>
  </si>
  <si>
    <t>13080225903</t>
  </si>
  <si>
    <t>(-) Int. a devengar - Bonos Corporativos</t>
  </si>
  <si>
    <t>P5</t>
  </si>
  <si>
    <t>GUSTAVO ADOLFO RODRIGUEZ BENITEZ</t>
  </si>
  <si>
    <t xml:space="preserve">Aportes y retenciones a Pagar </t>
  </si>
  <si>
    <t>61040742003</t>
  </si>
  <si>
    <t>Int. cob. - Instr. en Repo</t>
  </si>
  <si>
    <t>61050758002</t>
  </si>
  <si>
    <t>Ingresos por ajustes y redondeos</t>
  </si>
  <si>
    <t>71040733008</t>
  </si>
  <si>
    <t>Sueldos y jornales/Administrativo</t>
  </si>
  <si>
    <t>71040733009</t>
  </si>
  <si>
    <t>Aguinaldos</t>
  </si>
  <si>
    <t>71040733012</t>
  </si>
  <si>
    <t>Aporte patronal</t>
  </si>
  <si>
    <t>71040733015</t>
  </si>
  <si>
    <t>Impuestos, patentes, tasas y contribucio</t>
  </si>
  <si>
    <t>Deud. por serv. de administración de fondos</t>
  </si>
  <si>
    <t>Ueno Cta Ahorro 6191775651 Gs.</t>
  </si>
  <si>
    <t xml:space="preserve">Ueno Bank </t>
  </si>
  <si>
    <t>PYELC01F3804</t>
  </si>
  <si>
    <t>PYENS01F8662</t>
  </si>
  <si>
    <t>Deudores por serv. -  Administración de Cartera</t>
  </si>
  <si>
    <t>Deudores</t>
  </si>
  <si>
    <t>Ingreso por sev. de administración</t>
  </si>
  <si>
    <t>Grupo Vazquez SAE</t>
  </si>
  <si>
    <t>Gastos devengados a Pagar Gs.</t>
  </si>
  <si>
    <t>ANEXO N° 3</t>
  </si>
  <si>
    <t>ESTADO DE FLUJO DE EFECTIVO</t>
  </si>
  <si>
    <t>1 - IDENTIFICACIÓN DEL CONTRIBUYENTE</t>
  </si>
  <si>
    <t>2 - EJERCICIO FISCAL</t>
  </si>
  <si>
    <t>RAZÓN SOCIAL O NOMBRES Y APELLIDOS</t>
  </si>
  <si>
    <t>IDENTIFICADOR RUC</t>
  </si>
  <si>
    <t>DESDE</t>
  </si>
  <si>
    <t>HASTA</t>
  </si>
  <si>
    <t>3 - IDENTIFICACIÓN DEL REPRESENTANTE LEGAL</t>
  </si>
  <si>
    <t>4 - IDENTIFICACIÓN DEL CONTADOR</t>
  </si>
  <si>
    <t>5 - IDENTIFICACIÓN DEL AUDITOR</t>
  </si>
  <si>
    <t>APELLIDOS/NOMBRES</t>
  </si>
  <si>
    <t>APELLIDOS/ NOMBRES</t>
  </si>
  <si>
    <t>VAZQUEZ BENITEZ, LIZ RAQUEL</t>
  </si>
  <si>
    <t>VENTAS NETAS (COBRO NETO)</t>
  </si>
  <si>
    <t>PAGO A PROVEEDORES LOCALES (PAGO NETO)</t>
  </si>
  <si>
    <t>PAGO A PROVEEDORES DEL EXTERIOR (PAGO NETO)</t>
  </si>
  <si>
    <t>EFECTIVO PAGADO A EMPLEADOS</t>
  </si>
  <si>
    <t>EFECTIVO GENERADO (USADO) POR OTRAS ACTIVIDADES OPERATIVAS</t>
  </si>
  <si>
    <t>PAGO DE IMPUESTOS</t>
  </si>
  <si>
    <t>EFECTIVO NETO POR ACTIVIDADES OPERATIVAS</t>
  </si>
  <si>
    <t>FLUJO DE EFECTIVO POR ACTIVIDADES DE INVERSIÓN</t>
  </si>
  <si>
    <t>AUMENTO/DISMINUCIÓN NETO/A DE INVERSIONES TEMPORARIAS</t>
  </si>
  <si>
    <t>AUMENTO/DISMINUCIÓN NETO/A DE INVERSIONES A LARGO PLAZO</t>
  </si>
  <si>
    <t>AUMENTO/DISMINUCIÓN NETO/A DE PROPIEDAD, PLANTA Y EQUIPO</t>
  </si>
  <si>
    <t>EFECTIVO NETO POR ACTIVIDADES DE INVERSIÓN</t>
  </si>
  <si>
    <t>APORTE DE CAPITAL</t>
  </si>
  <si>
    <t>AUMENTO/DISMINUCIÓN NETO/A DE PRÉSTAMOS</t>
  </si>
  <si>
    <t>DIVIDENDOS PAGADOS</t>
  </si>
  <si>
    <t xml:space="preserve">AUMENTO/DISMINUCIÓN NETO/A DE INTERESES </t>
  </si>
  <si>
    <t>EFECTIVO NETO POR ACTIVIDADES DE FINANCIAMIENTO</t>
  </si>
  <si>
    <t xml:space="preserve">EFECTO DE LAS GANANCIAS O PÉRDIDAS POR DIFERENCIAS DE TIPO DE CAMBIO </t>
  </si>
  <si>
    <t>AUMENTO/DISMINUCIÓN NETO/A DE EFECTIVOS Y SUS EQUIVALENTES</t>
  </si>
  <si>
    <t>EFECTIVO Y SUS EQUIVALENTES AL COMIENZO DEL PERIODO</t>
  </si>
  <si>
    <t>EFECTIVO Y SUS EQUIVALENTES AL CIERRE DEL PERIODO</t>
  </si>
  <si>
    <t xml:space="preserve">OZORIO CACERES, FATIMA RAQUEL </t>
  </si>
  <si>
    <t xml:space="preserve">UENO AFPISA </t>
  </si>
  <si>
    <t>Solar Cta. Ahorro N° 1127234 Gs</t>
  </si>
  <si>
    <t>Deud. por neg. - Bonos Corporativos (Rep</t>
  </si>
  <si>
    <t>Venta - Bonos Corporativos</t>
  </si>
  <si>
    <t>Aranceles pagados SEPRELAD</t>
  </si>
  <si>
    <t xml:space="preserve"> Res. SV.SG.  N° 146/2025.- de fecha 25 de julio de 2025</t>
  </si>
  <si>
    <t>Matrícula  N° 38.954, Serie Comercial inscripto bajo el N° 2 ,Folio N° 18 y siguientes  del fecha 25 de enero de 2025.</t>
  </si>
  <si>
    <t xml:space="preserve">Ueno Administradora de Fondos Patrimoniales de Inversión S.A., con domicilio en Avda. Santa Teresa Nº 1827 entre Aviadores del Chaco y Herminio Maldonado Torres del Paseo - Torre 3, Nivel 11, Asunción-Paraguay es una Sociedad Anónima, cuyo objeto social exclusivo es la administración colectiva de fondos conforme a la Ley de Fondos, 5452/15 y el Reglamento General del Mercado de Valores aprobado por Resolución No. 35/2023 de la Superintendencia de Valores (la “SIV”) y sus sucesivas modificaciones.. La Sociedad Administradora se constituyó N°138 de fecha 30/11/2023, pasada ante la Escribana María Teresa Aponte. Fue autorizada según Certificado de Registro N°146_25072025 UENO AFPISA, de la Superintendencia de Valores.
</t>
  </si>
  <si>
    <t xml:space="preserve">Venta - Bonos Corporativos </t>
  </si>
  <si>
    <t xml:space="preserve">Ingreso por operaciones - Repo </t>
  </si>
  <si>
    <t>Otros gastos fiscales</t>
  </si>
  <si>
    <t xml:space="preserve">Dividendos a pagar </t>
  </si>
  <si>
    <t xml:space="preserve">Reserva Legal </t>
  </si>
  <si>
    <t>Grant Thorton</t>
  </si>
  <si>
    <t>Reg. SIV N° 138/2024</t>
  </si>
  <si>
    <t xml:space="preserve">Obligaciones por Impuestos </t>
  </si>
  <si>
    <t>Reserva Legal</t>
  </si>
  <si>
    <t>Zeta Cta. de Ahorro N° 113109213</t>
  </si>
  <si>
    <t xml:space="preserve">Instrumento </t>
  </si>
  <si>
    <t>Cantidad</t>
  </si>
  <si>
    <t>Importe PYG</t>
  </si>
  <si>
    <t xml:space="preserve">Importe USD. </t>
  </si>
  <si>
    <t>PYG</t>
  </si>
  <si>
    <t xml:space="preserve">Bonos </t>
  </si>
  <si>
    <t>Corporativos</t>
  </si>
  <si>
    <t>ENERSUR S.A.</t>
  </si>
  <si>
    <t>Bonos</t>
  </si>
  <si>
    <t>Financieros</t>
  </si>
  <si>
    <t>IVA Credito Fiscal 10%</t>
  </si>
  <si>
    <t>Editorial el Pais S.A.</t>
  </si>
  <si>
    <t>1007GS</t>
  </si>
  <si>
    <t>Otras cuentas por pagar</t>
  </si>
  <si>
    <t>Vacaciones</t>
  </si>
  <si>
    <t>Beneficios al Personal</t>
  </si>
  <si>
    <t xml:space="preserve">Otras cuentas por pagar </t>
  </si>
  <si>
    <t>Del   01/01/2024   al   31/12/2024</t>
  </si>
  <si>
    <t>FONDO MUTUO CASH GUARANÍES</t>
  </si>
  <si>
    <t>1007US</t>
  </si>
  <si>
    <t>UENO CASA DE BOLSA S.A.</t>
  </si>
  <si>
    <t>1008GS</t>
  </si>
  <si>
    <t>Carolina Duarte Ramirez</t>
  </si>
  <si>
    <t>Ueno Holding SAECA</t>
  </si>
  <si>
    <t>Bancard S.A.</t>
  </si>
  <si>
    <t>La República SRL</t>
  </si>
  <si>
    <t>Página 8 de 8</t>
  </si>
  <si>
    <t>Fecha : 09/02/2026 10:37</t>
  </si>
  <si>
    <t>RESULTADO DEL EJERCICIO (+) Utilidad (-) Pérdida : 52.151.064</t>
  </si>
  <si>
    <t xml:space="preserve">Activo </t>
  </si>
  <si>
    <t xml:space="preserve">Pasivo </t>
  </si>
  <si>
    <t>Datos</t>
  </si>
  <si>
    <t xml:space="preserve">Cuenta </t>
  </si>
  <si>
    <t>Sociedad</t>
  </si>
  <si>
    <t>Suma de Debe</t>
  </si>
  <si>
    <t>Suma de Haber</t>
  </si>
  <si>
    <t>Fondos Mutuos Cash Dólares</t>
  </si>
  <si>
    <t>Fondos Mutuos Cash Guaranies</t>
  </si>
  <si>
    <t>Total general</t>
  </si>
  <si>
    <t>TC aplicado</t>
  </si>
  <si>
    <t xml:space="preserve">Diferencia de cambio </t>
  </si>
  <si>
    <t>Efectivo neto por venta/(compra) de cartera</t>
  </si>
  <si>
    <t>Administradora de Fondos Patrimoniales de Inversión</t>
  </si>
  <si>
    <t>GNB Cta. Ahorro N° 13282278 Usd.</t>
  </si>
  <si>
    <t>Banco GNB Cuenta Ahorro N° 13282278001 G</t>
  </si>
  <si>
    <t>Dif. de Precio Positivo no Amort. - CDA</t>
  </si>
  <si>
    <t>Ganancia p/ amort dif de prec (-) B Fin</t>
  </si>
  <si>
    <t>Primas cob. -  Bonos Financieros (Repo)</t>
  </si>
  <si>
    <t>Gastos de Marketing</t>
  </si>
  <si>
    <t>Honorarios por Auditoría Externa</t>
  </si>
  <si>
    <t>Honorarios Directorio Vinculados</t>
  </si>
  <si>
    <t>Egresos por diferencia de cambio pasivos</t>
  </si>
  <si>
    <t>Saldo al inicio del ejercicio 2025</t>
  </si>
  <si>
    <t>Eduardo Javier Gross Brown Costa</t>
  </si>
  <si>
    <t>Carolina Galeando de Bestard</t>
  </si>
  <si>
    <t xml:space="preserve">Intereses Neto </t>
  </si>
  <si>
    <t xml:space="preserve"> - </t>
  </si>
  <si>
    <t xml:space="preserve">Gastos pagados por adelantado </t>
  </si>
  <si>
    <t xml:space="preserve">Deud. por negoc. - B. Corp. USD (Repo) </t>
  </si>
  <si>
    <t>Venta - CDA (Partes Vinculadas)</t>
  </si>
  <si>
    <t>Gastos de movilidad</t>
  </si>
  <si>
    <t>Gastos de Escribanía</t>
  </si>
  <si>
    <t>Gastos Informáticos</t>
  </si>
  <si>
    <t>Gastos por consumición</t>
  </si>
  <si>
    <t>Papelería y útiles de oficina</t>
  </si>
  <si>
    <t>Gastos por gestión</t>
  </si>
  <si>
    <t xml:space="preserve">Aportes no capitalizados </t>
  </si>
  <si>
    <t>POR EL PERIODO DEL 01 DE ENERO DE 2026 AL 30 DE JUNIO DE 2026 PRESENTADO EN FORMA COMPARATIVA CON EL EJERCICIO ANTERIOR FINALIZADO EL 31 DE DICIEMBRE DE 2025</t>
  </si>
  <si>
    <t xml:space="preserve">POR EL PERIODO DEL 01 DE ENERO DE 2026 AL 30 DE JUNIO DE 2026 PRESENTADO EN FORMA COMPARATIVA CON EL MISMO PERIODO </t>
  </si>
  <si>
    <t>POR EL PERIODO DEL 01 DE ENERO DE 2026 AL 30 DE JUNIO DE 2026 PRESENTADO EN FORMA COMPARATIVA CON EL MISMO PERIODO DEL EJERCICIO ANTERIOR</t>
  </si>
  <si>
    <t>Total al 30/06/2025</t>
  </si>
  <si>
    <t>Total al 30/06/2026</t>
  </si>
  <si>
    <t>Información al 30/06/2026</t>
  </si>
  <si>
    <t>El rubro de créditos al 30 de Junio de 2026 se compone como sigue:</t>
  </si>
  <si>
    <t>Las previsiones para eventuales pérdidas derivadas de cuentas de dudoso cobro se determinan a fin de año sobre la base del estudio de la cartera de créditos realizado con el objeto de determinar la porción no recuperable de las cuentas a cobrar.
Al 30 de Junio de 2026, la Sociedad no cuenta con créditos atrasados de importes significativos que requiera una constitución de previsión de algún tipo.</t>
  </si>
  <si>
    <t xml:space="preserve"> - Bienes de uso: al 30 de Junio de 2026, la Entidad no cuenta con bienes de uso.</t>
  </si>
  <si>
    <t>El rubro de Acreedores Varios al 30 de Junio de 2026 se compone como sigue:</t>
  </si>
  <si>
    <t>El rubro de pasivo por inversiones al 30 de Junio de 2026 se compone como sigue:</t>
  </si>
  <si>
    <t>El rubro de patrimonio neto al 30 de Junio de 2026 se compone como sigue:</t>
  </si>
  <si>
    <t>Al 30 de Junio de 2026 no existen situaciones contingentes, ni reclamos que pudieran resultar en la generación de obligaciones para la Sociedad adicionales a las que se presentan en estos estados financieros.1</t>
  </si>
  <si>
    <t>El rubro de gastos devengados a pagar al 30 de Junio de 2026 se compone como sigue:</t>
  </si>
  <si>
    <t>Entre la fecha de cierre del ejercicio y la fecha de preparación de estos estados financieros, no han ocurrido hechos significativos de carácter financiero o de otra índole que afecten la situación patrimonial o financiera o los resultados de la Sociedad al 30 de Junio de 2026.</t>
  </si>
  <si>
    <t>POR EL PERIODO DEL 01 DE ENERO DE 2026 AL 30 DE JUNIO DE 2026 PRESENTADO EN FORMA COMPARATIVA CON EL MISMO PERIODO DEL</t>
  </si>
  <si>
    <t>El rubro de la cartera de Inversiones temporarias al 30 de Junio de 2026 se compone como sigue:</t>
  </si>
  <si>
    <t>Los estados financieros al 30 de Junio de 2026 y la información complementaria relacionadas con ellos, se presentan en forma comparativa con los respectivos estados e información complementaria correspondiente al ejercicio económico finalizado al 30 de Junio 2025.</t>
  </si>
  <si>
    <t>Al 30 de Junio de 2026, el capital social de la sociedad asciende a Gs. 10.000.000.000, representado por 10.000 acciones nominativas de Gs. 1.000.000 cada 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</si>
</sst>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6" formatCode="&quot;₲&quot;\ #,##0;[Red]&quot;₲&quot;\ \-#,##0"/>
    <numFmt numFmtId="41" formatCode="_ * #,##0_ ;_ * \-#,##0_ ;_ * &quot;-&quot;_ ;_ @_ "/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(* #,##0_);_(* \(#,##0\);_(* &quot;-&quot;_);_(@_)"/>
    <numFmt numFmtId="167" formatCode="_(* #,##0.00_);_(* \(#,##0.00\);_(* &quot;-&quot;??_);_(@_)"/>
    <numFmt numFmtId="168" formatCode="_-* #,##0.00\ _€_-;\-* #,##0.00\ _€_-;_-* &quot;-&quot;??\ _€_-;_-@_-"/>
    <numFmt numFmtId="169" formatCode="_-* #,##0\ _€_-;\-* #,##0\ _€_-;_-* &quot;-&quot;??\ _€_-;_-@_-"/>
    <numFmt numFmtId="170" formatCode="General_)"/>
    <numFmt numFmtId="171" formatCode="_(* #,##0.00_);_(* \(#,##0.00\);_(* &quot;-&quot;_);_(@_)"/>
    <numFmt numFmtId="172" formatCode="_(* #,##0_);_(* \(#,##0\);_(* &quot;-&quot;??_);_(@_)"/>
    <numFmt numFmtId="173" formatCode="#,##0_ ;\-#,##0\ "/>
    <numFmt numFmtId="174" formatCode="_ * #,##0.00_ ;_ * \-#,##0.00_ ;_ * &quot;-&quot;_ ;_ @_ "/>
    <numFmt numFmtId="175" formatCode="_(* #,##0_);_(* \(#,##0\);_(* \-??_);_(@_)"/>
    <numFmt numFmtId="176" formatCode="dd/mm/yyyy;@"/>
    <numFmt numFmtId="177" formatCode="_-* #,##0_-;\-* #,##0_-;_-* &quot;-&quot;??_-;_-@_-"/>
    <numFmt numFmtId="178" formatCode="_ * #,##0_ ;_ * \-#,##0_ ;_ * &quot;-&quot;??_ ;_ @_ "/>
    <numFmt numFmtId="179" formatCode="d/m/yyyy\ hh:mm:ss"/>
  </numFmts>
  <fonts count="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0000"/>
      <name val="Calibri"/>
      <family val="2"/>
      <scheme val="minor"/>
    </font>
    <font>
      <sz val="12"/>
      <name val="Courier"/>
      <family val="3"/>
    </font>
    <font>
      <sz val="10"/>
      <name val="Arial"/>
      <family val="2"/>
    </font>
    <font>
      <sz val="10"/>
      <name val="Nimbus Sans L"/>
    </font>
    <font>
      <b/>
      <sz val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i/>
      <sz val="12"/>
      <color theme="1"/>
      <name val="Arial Narrow"/>
      <family val="2"/>
    </font>
    <font>
      <b/>
      <i/>
      <sz val="12"/>
      <color theme="1"/>
      <name val="Arial Narrow"/>
      <family val="2"/>
    </font>
    <font>
      <sz val="12"/>
      <color rgb="FFFF0000"/>
      <name val="Arial Narrow"/>
      <family val="2"/>
    </font>
    <font>
      <sz val="12"/>
      <name val="Arial Narrow"/>
      <family val="2"/>
    </font>
    <font>
      <u/>
      <sz val="12"/>
      <color theme="10"/>
      <name val="Arial Narrow"/>
      <family val="2"/>
    </font>
    <font>
      <b/>
      <sz val="13"/>
      <name val="Arial Narrow"/>
      <family val="2"/>
    </font>
    <font>
      <sz val="13"/>
      <color theme="1"/>
      <name val="Arial Narrow"/>
      <family val="2"/>
    </font>
    <font>
      <b/>
      <sz val="13"/>
      <color theme="1"/>
      <name val="Arial Narrow"/>
      <family val="2"/>
    </font>
    <font>
      <b/>
      <sz val="12"/>
      <color rgb="FF0000FF"/>
      <name val="Arial Narrow"/>
      <family val="2"/>
    </font>
    <font>
      <u/>
      <sz val="12"/>
      <color theme="1"/>
      <name val="Arial Narrow"/>
      <family val="2"/>
    </font>
    <font>
      <b/>
      <u/>
      <sz val="12"/>
      <color theme="1"/>
      <name val="Arial Narrow"/>
      <family val="2"/>
    </font>
    <font>
      <b/>
      <u/>
      <sz val="12"/>
      <color rgb="FF0000FF"/>
      <name val="Arial Narrow"/>
      <family val="2"/>
    </font>
    <font>
      <sz val="12"/>
      <color rgb="FF0000FF"/>
      <name val="Arial Narrow"/>
      <family val="2"/>
    </font>
    <font>
      <b/>
      <sz val="12"/>
      <color rgb="FF000000"/>
      <name val="Arial Narrow"/>
      <family val="2"/>
    </font>
    <font>
      <sz val="12"/>
      <color rgb="FF000000"/>
      <name val="Arial Narrow"/>
      <family val="2"/>
    </font>
    <font>
      <b/>
      <u/>
      <sz val="13"/>
      <color theme="1"/>
      <name val="Arial Narrow"/>
      <family val="2"/>
    </font>
    <font>
      <sz val="12"/>
      <color theme="0"/>
      <name val="Arial Narrow"/>
      <family val="2"/>
    </font>
    <font>
      <sz val="11"/>
      <color theme="1"/>
      <name val="Arial Narrow"/>
      <family val="2"/>
    </font>
    <font>
      <sz val="8"/>
      <color rgb="FFFF0000"/>
      <name val="Arial"/>
      <family val="2"/>
    </font>
    <font>
      <sz val="10"/>
      <name val="Ueno Logical"/>
      <family val="2"/>
    </font>
    <font>
      <sz val="10"/>
      <color indexed="8"/>
      <name val="Ueno Logical"/>
      <family val="2"/>
    </font>
    <font>
      <sz val="11"/>
      <color rgb="FF000000"/>
      <name val="Calibri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sz val="11"/>
      <name val="Lato"/>
      <family val="2"/>
    </font>
    <font>
      <b/>
      <sz val="9"/>
      <color indexed="10"/>
      <name val="Tahoma"/>
      <family val="2"/>
    </font>
    <font>
      <b/>
      <sz val="14"/>
      <color indexed="8"/>
      <name val="Times New Roman"/>
      <family val="2"/>
    </font>
    <font>
      <b/>
      <sz val="12"/>
      <color indexed="8"/>
      <name val="Times New Roman"/>
      <family val="1"/>
    </font>
    <font>
      <b/>
      <u/>
      <sz val="10"/>
      <color indexed="8"/>
      <name val="Times New Roman"/>
      <family val="1"/>
    </font>
    <font>
      <b/>
      <i/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Times New Roma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ourier New"/>
      <family val="1"/>
    </font>
    <font>
      <b/>
      <u/>
      <sz val="9"/>
      <color indexed="8"/>
      <name val="Times New Roman"/>
      <family val="1"/>
    </font>
    <font>
      <sz val="8"/>
      <color indexed="8"/>
      <name val="Arial"/>
      <family val="2"/>
    </font>
    <font>
      <b/>
      <sz val="11"/>
      <name val="Lato"/>
      <family val="2"/>
    </font>
    <font>
      <b/>
      <sz val="10"/>
      <color theme="0"/>
      <name val="Ueno Logical"/>
      <family val="2"/>
    </font>
    <font>
      <sz val="11"/>
      <color indexed="8"/>
      <name val="Calibri"/>
      <family val="2"/>
      <charset val="1"/>
    </font>
    <font>
      <b/>
      <sz val="10"/>
      <color theme="0"/>
      <name val="Arial"/>
      <family val="2"/>
      <charset val="1"/>
    </font>
    <font>
      <b/>
      <sz val="10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7"/>
      <name val="Arial"/>
      <family val="2"/>
    </font>
    <font>
      <sz val="8"/>
      <name val="Arial"/>
      <family val="2"/>
      <charset val="1"/>
    </font>
    <font>
      <sz val="7"/>
      <name val="Arial"/>
      <family val="2"/>
      <charset val="1"/>
    </font>
    <font>
      <b/>
      <sz val="9"/>
      <color indexed="8"/>
      <name val="Arial"/>
      <family val="2"/>
      <charset val="1"/>
    </font>
    <font>
      <b/>
      <sz val="9"/>
      <name val="Arial"/>
      <family val="2"/>
      <charset val="1"/>
    </font>
    <font>
      <sz val="9"/>
      <color indexed="8"/>
      <name val="Arial"/>
      <family val="2"/>
      <charset val="1"/>
    </font>
    <font>
      <sz val="9"/>
      <name val="Arial"/>
      <family val="2"/>
      <charset val="1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  <charset val="1"/>
    </font>
    <font>
      <b/>
      <sz val="11"/>
      <name val="Arial Narrow"/>
      <family val="2"/>
    </font>
    <font>
      <b/>
      <sz val="11"/>
      <color theme="1"/>
      <name val="Arial Narrow"/>
      <family val="2"/>
    </font>
    <font>
      <b/>
      <sz val="12"/>
      <color rgb="FFFF0000"/>
      <name val="Arial Narrow"/>
      <family val="2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70C6A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42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/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68">
    <xf numFmtId="0" fontId="0" fillId="0" borderId="0"/>
    <xf numFmtId="168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  <xf numFmtId="170" fontId="19" fillId="0" borderId="0"/>
    <xf numFmtId="166" fontId="1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167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7" fillId="0" borderId="0"/>
  </cellStyleXfs>
  <cellXfs count="417">
    <xf numFmtId="0" fontId="0" fillId="0" borderId="0" xfId="0"/>
    <xf numFmtId="3" fontId="0" fillId="0" borderId="0" xfId="0" applyNumberFormat="1"/>
    <xf numFmtId="0" fontId="15" fillId="0" borderId="0" xfId="0" applyFont="1"/>
    <xf numFmtId="169" fontId="0" fillId="0" borderId="0" xfId="1" applyNumberFormat="1" applyFont="1"/>
    <xf numFmtId="0" fontId="25" fillId="0" borderId="0" xfId="0" applyFont="1"/>
    <xf numFmtId="0" fontId="26" fillId="0" borderId="0" xfId="0" applyFont="1"/>
    <xf numFmtId="0" fontId="28" fillId="0" borderId="0" xfId="0" applyFont="1" applyAlignment="1">
      <alignment wrapText="1"/>
    </xf>
    <xf numFmtId="0" fontId="29" fillId="0" borderId="0" xfId="0" applyFont="1" applyAlignment="1">
      <alignment wrapText="1"/>
    </xf>
    <xf numFmtId="41" fontId="31" fillId="0" borderId="0" xfId="51" applyFont="1"/>
    <xf numFmtId="173" fontId="25" fillId="0" borderId="0" xfId="0" applyNumberFormat="1" applyFont="1"/>
    <xf numFmtId="0" fontId="26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wrapText="1"/>
    </xf>
    <xf numFmtId="0" fontId="32" fillId="0" borderId="0" xfId="58" applyFont="1" applyAlignment="1">
      <alignment horizontal="center" vertical="center"/>
    </xf>
    <xf numFmtId="169" fontId="25" fillId="0" borderId="0" xfId="0" applyNumberFormat="1" applyFont="1"/>
    <xf numFmtId="169" fontId="25" fillId="0" borderId="0" xfId="1" applyNumberFormat="1" applyFont="1"/>
    <xf numFmtId="0" fontId="27" fillId="0" borderId="0" xfId="49" quotePrefix="1" applyFont="1"/>
    <xf numFmtId="0" fontId="34" fillId="0" borderId="0" xfId="0" applyFont="1"/>
    <xf numFmtId="0" fontId="25" fillId="0" borderId="0" xfId="0" applyFont="1" applyAlignment="1">
      <alignment vertical="center"/>
    </xf>
    <xf numFmtId="173" fontId="25" fillId="0" borderId="0" xfId="0" applyNumberFormat="1" applyFont="1" applyAlignment="1">
      <alignment vertical="center"/>
    </xf>
    <xf numFmtId="41" fontId="25" fillId="0" borderId="0" xfId="51" applyFont="1" applyFill="1" applyAlignment="1">
      <alignment vertical="center"/>
    </xf>
    <xf numFmtId="168" fontId="25" fillId="0" borderId="0" xfId="0" applyNumberFormat="1" applyFont="1"/>
    <xf numFmtId="168" fontId="25" fillId="0" borderId="0" xfId="1" applyFont="1"/>
    <xf numFmtId="170" fontId="27" fillId="33" borderId="0" xfId="44" applyFont="1" applyFill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vertical="center"/>
    </xf>
    <xf numFmtId="0" fontId="36" fillId="0" borderId="15" xfId="0" applyFont="1" applyBorder="1"/>
    <xf numFmtId="166" fontId="25" fillId="0" borderId="0" xfId="0" applyNumberFormat="1" applyFont="1"/>
    <xf numFmtId="0" fontId="39" fillId="0" borderId="15" xfId="0" applyFont="1" applyBorder="1"/>
    <xf numFmtId="0" fontId="30" fillId="0" borderId="15" xfId="0" quotePrefix="1" applyFont="1" applyBorder="1"/>
    <xf numFmtId="0" fontId="40" fillId="0" borderId="15" xfId="0" applyFont="1" applyBorder="1"/>
    <xf numFmtId="169" fontId="25" fillId="0" borderId="0" xfId="1" applyNumberFormat="1" applyFont="1" applyBorder="1"/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vertical="center"/>
    </xf>
    <xf numFmtId="0" fontId="31" fillId="0" borderId="0" xfId="46" applyFont="1"/>
    <xf numFmtId="0" fontId="26" fillId="0" borderId="0" xfId="0" applyFont="1" applyAlignment="1">
      <alignment horizontal="justify" vertical="center"/>
    </xf>
    <xf numFmtId="0" fontId="41" fillId="0" borderId="0" xfId="0" applyFont="1" applyAlignment="1">
      <alignment horizontal="justify" vertical="center"/>
    </xf>
    <xf numFmtId="0" fontId="42" fillId="0" borderId="0" xfId="0" applyFont="1" applyAlignment="1">
      <alignment vertical="center"/>
    </xf>
    <xf numFmtId="6" fontId="42" fillId="0" borderId="0" xfId="0" applyNumberFormat="1" applyFont="1" applyAlignment="1">
      <alignment vertical="center"/>
    </xf>
    <xf numFmtId="3" fontId="31" fillId="0" borderId="0" xfId="46" applyNumberFormat="1" applyFont="1"/>
    <xf numFmtId="0" fontId="41" fillId="0" borderId="0" xfId="0" applyFont="1" applyAlignment="1">
      <alignment vertical="center"/>
    </xf>
    <xf numFmtId="170" fontId="27" fillId="0" borderId="0" xfId="44" applyFont="1"/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center" wrapText="1"/>
    </xf>
    <xf numFmtId="171" fontId="25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166" fontId="25" fillId="0" borderId="0" xfId="0" applyNumberFormat="1" applyFont="1" applyAlignment="1">
      <alignment vertical="center"/>
    </xf>
    <xf numFmtId="0" fontId="44" fillId="0" borderId="0" xfId="0" applyFont="1" applyAlignment="1">
      <alignment vertical="center"/>
    </xf>
    <xf numFmtId="41" fontId="31" fillId="0" borderId="0" xfId="51" applyFont="1" applyAlignment="1">
      <alignment vertical="center"/>
    </xf>
    <xf numFmtId="0" fontId="26" fillId="0" borderId="0" xfId="0" applyFont="1" applyAlignment="1">
      <alignment vertical="center" wrapText="1"/>
    </xf>
    <xf numFmtId="166" fontId="26" fillId="0" borderId="0" xfId="45" applyFont="1" applyBorder="1" applyAlignment="1">
      <alignment vertical="center"/>
    </xf>
    <xf numFmtId="173" fontId="31" fillId="0" borderId="0" xfId="0" applyNumberFormat="1" applyFont="1" applyAlignment="1">
      <alignment vertical="center"/>
    </xf>
    <xf numFmtId="0" fontId="44" fillId="0" borderId="0" xfId="0" applyFont="1"/>
    <xf numFmtId="168" fontId="25" fillId="0" borderId="0" xfId="1" applyFont="1" applyFill="1" applyAlignment="1">
      <alignment vertical="center"/>
    </xf>
    <xf numFmtId="0" fontId="32" fillId="0" borderId="0" xfId="58" applyFont="1" applyBorder="1" applyAlignment="1">
      <alignment horizontal="center" vertical="center"/>
    </xf>
    <xf numFmtId="41" fontId="25" fillId="0" borderId="10" xfId="51" applyFont="1" applyFill="1" applyBorder="1" applyAlignment="1">
      <alignment vertical="center"/>
    </xf>
    <xf numFmtId="0" fontId="25" fillId="0" borderId="10" xfId="0" applyFont="1" applyBorder="1" applyAlignment="1">
      <alignment vertical="center"/>
    </xf>
    <xf numFmtId="169" fontId="30" fillId="0" borderId="0" xfId="1" applyNumberFormat="1" applyFont="1" applyAlignment="1">
      <alignment vertical="center"/>
    </xf>
    <xf numFmtId="0" fontId="31" fillId="0" borderId="0" xfId="49" quotePrefix="1" applyFont="1" applyAlignment="1">
      <alignment horizontal="center"/>
    </xf>
    <xf numFmtId="0" fontId="35" fillId="0" borderId="0" xfId="0" applyFont="1" applyAlignment="1">
      <alignment horizontal="left" vertical="center"/>
    </xf>
    <xf numFmtId="0" fontId="27" fillId="0" borderId="0" xfId="49" quotePrefix="1" applyFont="1" applyAlignment="1">
      <alignment horizontal="center"/>
    </xf>
    <xf numFmtId="0" fontId="25" fillId="0" borderId="0" xfId="0" applyFont="1" applyAlignment="1">
      <alignment horizontal="left" vertical="center"/>
    </xf>
    <xf numFmtId="0" fontId="27" fillId="0" borderId="0" xfId="49" applyFont="1"/>
    <xf numFmtId="0" fontId="31" fillId="0" borderId="0" xfId="49" applyFont="1"/>
    <xf numFmtId="0" fontId="31" fillId="0" borderId="0" xfId="0" applyFont="1"/>
    <xf numFmtId="0" fontId="27" fillId="0" borderId="0" xfId="49" applyFont="1" applyAlignment="1">
      <alignment horizontal="center"/>
    </xf>
    <xf numFmtId="0" fontId="31" fillId="0" borderId="0" xfId="49" applyFont="1" applyAlignment="1">
      <alignment horizontal="center"/>
    </xf>
    <xf numFmtId="0" fontId="45" fillId="0" borderId="0" xfId="0" applyFont="1"/>
    <xf numFmtId="0" fontId="31" fillId="0" borderId="0" xfId="49" quotePrefix="1" applyFont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168" fontId="25" fillId="0" borderId="0" xfId="1" applyFont="1" applyAlignment="1">
      <alignment vertical="center"/>
    </xf>
    <xf numFmtId="0" fontId="46" fillId="0" borderId="0" xfId="0" applyFont="1"/>
    <xf numFmtId="0" fontId="31" fillId="0" borderId="0" xfId="46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7" fillId="0" borderId="0" xfId="49" quotePrefix="1" applyFont="1" applyAlignment="1">
      <alignment horizontal="center" vertical="center"/>
    </xf>
    <xf numFmtId="0" fontId="31" fillId="0" borderId="0" xfId="49" quotePrefix="1" applyFont="1" applyAlignment="1">
      <alignment horizontal="center" vertical="center"/>
    </xf>
    <xf numFmtId="0" fontId="31" fillId="0" borderId="0" xfId="49" quotePrefix="1" applyFont="1" applyAlignment="1">
      <alignment vertical="center"/>
    </xf>
    <xf numFmtId="0" fontId="27" fillId="0" borderId="0" xfId="0" applyFont="1"/>
    <xf numFmtId="169" fontId="31" fillId="0" borderId="0" xfId="1" applyNumberFormat="1" applyFont="1"/>
    <xf numFmtId="0" fontId="25" fillId="0" borderId="10" xfId="0" applyFont="1" applyBorder="1" applyAlignment="1">
      <alignment vertical="center" wrapText="1"/>
    </xf>
    <xf numFmtId="0" fontId="22" fillId="0" borderId="0" xfId="0" applyFont="1"/>
    <xf numFmtId="41" fontId="25" fillId="0" borderId="0" xfId="51" applyFont="1"/>
    <xf numFmtId="0" fontId="28" fillId="0" borderId="0" xfId="0" applyFont="1"/>
    <xf numFmtId="0" fontId="25" fillId="0" borderId="11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169" fontId="0" fillId="0" borderId="0" xfId="0" applyNumberFormat="1"/>
    <xf numFmtId="3" fontId="25" fillId="0" borderId="0" xfId="0" applyNumberFormat="1" applyFont="1"/>
    <xf numFmtId="0" fontId="27" fillId="0" borderId="10" xfId="0" applyFont="1" applyBorder="1" applyAlignment="1">
      <alignment horizontal="center" vertical="center" wrapText="1"/>
    </xf>
    <xf numFmtId="176" fontId="27" fillId="0" borderId="10" xfId="0" applyNumberFormat="1" applyFont="1" applyBorder="1" applyAlignment="1">
      <alignment horizontal="center" vertical="center" wrapText="1"/>
    </xf>
    <xf numFmtId="41" fontId="26" fillId="0" borderId="10" xfId="51" applyFont="1" applyFill="1" applyBorder="1" applyAlignment="1">
      <alignment vertical="center"/>
    </xf>
    <xf numFmtId="166" fontId="26" fillId="0" borderId="10" xfId="51" applyNumberFormat="1" applyFont="1" applyFill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49" fontId="25" fillId="0" borderId="10" xfId="0" applyNumberFormat="1" applyFont="1" applyBorder="1" applyAlignment="1">
      <alignment vertical="center" wrapText="1"/>
    </xf>
    <xf numFmtId="166" fontId="25" fillId="0" borderId="10" xfId="51" applyNumberFormat="1" applyFont="1" applyFill="1" applyBorder="1" applyAlignment="1">
      <alignment vertical="center"/>
    </xf>
    <xf numFmtId="0" fontId="47" fillId="0" borderId="10" xfId="0" applyFont="1" applyBorder="1"/>
    <xf numFmtId="176" fontId="27" fillId="0" borderId="10" xfId="49" applyNumberFormat="1" applyFont="1" applyBorder="1" applyAlignment="1">
      <alignment horizontal="center" vertical="center"/>
    </xf>
    <xf numFmtId="169" fontId="42" fillId="0" borderId="0" xfId="1" applyNumberFormat="1" applyFont="1" applyAlignment="1">
      <alignment vertical="center"/>
    </xf>
    <xf numFmtId="3" fontId="25" fillId="0" borderId="10" xfId="0" applyNumberFormat="1" applyFont="1" applyBorder="1" applyAlignment="1">
      <alignment vertical="center"/>
    </xf>
    <xf numFmtId="3" fontId="26" fillId="0" borderId="10" xfId="0" applyNumberFormat="1" applyFont="1" applyBorder="1" applyAlignment="1">
      <alignment vertical="center"/>
    </xf>
    <xf numFmtId="0" fontId="25" fillId="0" borderId="16" xfId="0" applyFon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48" fillId="0" borderId="10" xfId="0" applyFont="1" applyBorder="1" applyAlignment="1">
      <alignment horizontal="left" vertical="top"/>
    </xf>
    <xf numFmtId="3" fontId="48" fillId="0" borderId="10" xfId="0" applyNumberFormat="1" applyFont="1" applyBorder="1" applyAlignment="1">
      <alignment horizontal="right" vertical="top"/>
    </xf>
    <xf numFmtId="0" fontId="0" fillId="0" borderId="10" xfId="0" applyBorder="1"/>
    <xf numFmtId="169" fontId="0" fillId="0" borderId="10" xfId="1" applyNumberFormat="1" applyFont="1" applyBorder="1"/>
    <xf numFmtId="169" fontId="0" fillId="0" borderId="10" xfId="0" applyNumberFormat="1" applyBorder="1"/>
    <xf numFmtId="168" fontId="0" fillId="0" borderId="10" xfId="1" applyFont="1" applyBorder="1"/>
    <xf numFmtId="0" fontId="12" fillId="36" borderId="10" xfId="0" applyFont="1" applyFill="1" applyBorder="1" applyAlignment="1">
      <alignment horizontal="center"/>
    </xf>
    <xf numFmtId="0" fontId="26" fillId="0" borderId="0" xfId="0" applyFont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0" fontId="51" fillId="0" borderId="0" xfId="0" applyFont="1" applyAlignment="1">
      <alignment horizontal="left" wrapText="1"/>
    </xf>
    <xf numFmtId="0" fontId="51" fillId="0" borderId="0" xfId="0" applyFont="1"/>
    <xf numFmtId="0" fontId="51" fillId="0" borderId="0" xfId="0" applyFont="1" applyAlignment="1">
      <alignment horizontal="left" vertical="center" wrapText="1"/>
    </xf>
    <xf numFmtId="0" fontId="52" fillId="37" borderId="0" xfId="0" applyFont="1" applyFill="1" applyAlignment="1">
      <alignment vertical="center"/>
    </xf>
    <xf numFmtId="0" fontId="54" fillId="0" borderId="0" xfId="0" applyFont="1" applyAlignment="1">
      <alignment horizontal="left" vertical="top" wrapText="1"/>
    </xf>
    <xf numFmtId="0" fontId="55" fillId="0" borderId="0" xfId="0" applyFont="1" applyAlignment="1">
      <alignment horizontal="right" vertical="top" wrapText="1"/>
    </xf>
    <xf numFmtId="0" fontId="56" fillId="0" borderId="0" xfId="0" applyFont="1" applyAlignment="1">
      <alignment horizontal="center" vertical="top" wrapText="1"/>
    </xf>
    <xf numFmtId="0" fontId="57" fillId="33" borderId="0" xfId="0" applyFont="1" applyFill="1" applyAlignment="1">
      <alignment horizontal="left" vertical="top" wrapText="1"/>
    </xf>
    <xf numFmtId="0" fontId="58" fillId="33" borderId="0" xfId="0" applyFont="1" applyFill="1" applyAlignment="1">
      <alignment horizontal="left" vertical="top" wrapText="1"/>
    </xf>
    <xf numFmtId="0" fontId="59" fillId="33" borderId="0" xfId="0" applyFont="1" applyFill="1" applyAlignment="1">
      <alignment horizontal="center" vertical="top" wrapText="1"/>
    </xf>
    <xf numFmtId="0" fontId="60" fillId="0" borderId="0" xfId="0" applyFont="1" applyAlignment="1">
      <alignment horizontal="left" vertical="top" wrapText="1"/>
    </xf>
    <xf numFmtId="0" fontId="60" fillId="0" borderId="0" xfId="0" applyFont="1" applyAlignment="1">
      <alignment horizontal="right" vertical="top" wrapText="1"/>
    </xf>
    <xf numFmtId="0" fontId="61" fillId="0" borderId="0" xfId="0" applyFont="1" applyAlignment="1">
      <alignment horizontal="left" vertical="top" wrapText="1"/>
    </xf>
    <xf numFmtId="3" fontId="62" fillId="0" borderId="0" xfId="0" applyNumberFormat="1" applyFont="1" applyAlignment="1">
      <alignment horizontal="right" vertical="top"/>
    </xf>
    <xf numFmtId="0" fontId="63" fillId="0" borderId="0" xfId="0" applyFont="1" applyAlignment="1">
      <alignment horizontal="center" vertical="top" wrapText="1"/>
    </xf>
    <xf numFmtId="0" fontId="64" fillId="0" borderId="0" xfId="0" applyFont="1" applyAlignment="1">
      <alignment horizontal="left" vertical="top" wrapText="1"/>
    </xf>
    <xf numFmtId="0" fontId="61" fillId="35" borderId="0" xfId="0" applyFont="1" applyFill="1" applyAlignment="1">
      <alignment horizontal="left" vertical="top" wrapText="1"/>
    </xf>
    <xf numFmtId="3" fontId="62" fillId="35" borderId="0" xfId="0" applyNumberFormat="1" applyFont="1" applyFill="1" applyAlignment="1">
      <alignment horizontal="right" vertical="top"/>
    </xf>
    <xf numFmtId="169" fontId="32" fillId="0" borderId="0" xfId="1" applyNumberFormat="1" applyFont="1" applyBorder="1" applyAlignment="1">
      <alignment horizontal="center" vertical="center"/>
    </xf>
    <xf numFmtId="10" fontId="0" fillId="0" borderId="10" xfId="0" applyNumberFormat="1" applyBorder="1"/>
    <xf numFmtId="0" fontId="42" fillId="0" borderId="10" xfId="0" applyFont="1" applyBorder="1" applyAlignment="1">
      <alignment horizontal="center" vertical="center"/>
    </xf>
    <xf numFmtId="0" fontId="42" fillId="0" borderId="10" xfId="0" applyFont="1" applyBorder="1" applyAlignment="1">
      <alignment vertical="center"/>
    </xf>
    <xf numFmtId="3" fontId="42" fillId="0" borderId="10" xfId="0" applyNumberFormat="1" applyFont="1" applyBorder="1" applyAlignment="1">
      <alignment horizontal="center" vertical="center"/>
    </xf>
    <xf numFmtId="3" fontId="42" fillId="0" borderId="10" xfId="0" applyNumberFormat="1" applyFont="1" applyBorder="1" applyAlignment="1">
      <alignment horizontal="right" vertical="center"/>
    </xf>
    <xf numFmtId="10" fontId="42" fillId="0" borderId="10" xfId="0" applyNumberFormat="1" applyFont="1" applyBorder="1" applyAlignment="1">
      <alignment horizontal="right" vertical="center"/>
    </xf>
    <xf numFmtId="168" fontId="0" fillId="0" borderId="0" xfId="1" applyFont="1"/>
    <xf numFmtId="0" fontId="0" fillId="0" borderId="0" xfId="0" applyAlignment="1">
      <alignment horizontal="center"/>
    </xf>
    <xf numFmtId="168" fontId="0" fillId="0" borderId="0" xfId="0" applyNumberFormat="1"/>
    <xf numFmtId="168" fontId="0" fillId="0" borderId="0" xfId="1" applyFont="1" applyAlignment="1">
      <alignment horizontal="center"/>
    </xf>
    <xf numFmtId="177" fontId="25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32" fillId="0" borderId="0" xfId="58" applyFont="1" applyFill="1" applyAlignment="1">
      <alignment vertical="center"/>
    </xf>
    <xf numFmtId="0" fontId="24" fillId="0" borderId="0" xfId="58" applyFill="1" applyAlignment="1">
      <alignment vertical="center"/>
    </xf>
    <xf numFmtId="168" fontId="25" fillId="0" borderId="0" xfId="0" applyNumberFormat="1" applyFont="1" applyAlignment="1">
      <alignment horizontal="right" vertical="center"/>
    </xf>
    <xf numFmtId="0" fontId="26" fillId="0" borderId="10" xfId="0" applyFont="1" applyBorder="1" applyAlignment="1">
      <alignment horizontal="center" vertical="center" wrapText="1"/>
    </xf>
    <xf numFmtId="14" fontId="26" fillId="0" borderId="10" xfId="0" applyNumberFormat="1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168" fontId="25" fillId="0" borderId="10" xfId="1" applyFont="1" applyFill="1" applyBorder="1" applyAlignment="1">
      <alignment horizontal="left" vertical="center" wrapText="1"/>
    </xf>
    <xf numFmtId="0" fontId="25" fillId="0" borderId="10" xfId="0" applyFont="1" applyBorder="1" applyAlignment="1">
      <alignment horizontal="center" vertical="center" wrapText="1"/>
    </xf>
    <xf numFmtId="169" fontId="25" fillId="0" borderId="10" xfId="1" applyNumberFormat="1" applyFont="1" applyFill="1" applyBorder="1" applyAlignment="1">
      <alignment horizontal="left" vertical="center" wrapText="1"/>
    </xf>
    <xf numFmtId="168" fontId="26" fillId="0" borderId="0" xfId="1" applyFont="1" applyFill="1" applyBorder="1" applyAlignment="1">
      <alignment horizontal="left" vertical="center" wrapText="1"/>
    </xf>
    <xf numFmtId="168" fontId="26" fillId="0" borderId="0" xfId="0" applyNumberFormat="1" applyFont="1" applyAlignment="1">
      <alignment horizontal="left" vertical="center" wrapText="1"/>
    </xf>
    <xf numFmtId="0" fontId="48" fillId="0" borderId="11" xfId="0" applyFont="1" applyBorder="1" applyAlignment="1">
      <alignment horizontal="left" vertical="top" wrapText="1"/>
    </xf>
    <xf numFmtId="0" fontId="48" fillId="0" borderId="16" xfId="0" applyFont="1" applyBorder="1" applyAlignment="1">
      <alignment horizontal="left" vertical="top" wrapText="1"/>
    </xf>
    <xf numFmtId="0" fontId="48" fillId="0" borderId="12" xfId="0" applyFont="1" applyBorder="1" applyAlignment="1">
      <alignment horizontal="left" vertical="top" wrapText="1"/>
    </xf>
    <xf numFmtId="0" fontId="65" fillId="0" borderId="0" xfId="0" applyFont="1" applyAlignment="1">
      <alignment horizontal="center" vertical="center" wrapText="1"/>
    </xf>
    <xf numFmtId="14" fontId="65" fillId="0" borderId="0" xfId="1" applyNumberFormat="1" applyFont="1" applyFill="1" applyAlignment="1">
      <alignment horizontal="center"/>
    </xf>
    <xf numFmtId="169" fontId="26" fillId="0" borderId="0" xfId="0" applyNumberFormat="1" applyFont="1" applyAlignment="1">
      <alignment vertical="center"/>
    </xf>
    <xf numFmtId="178" fontId="66" fillId="38" borderId="0" xfId="57" applyNumberFormat="1" applyFont="1" applyFill="1" applyAlignment="1">
      <alignment horizontal="center" vertical="top"/>
    </xf>
    <xf numFmtId="178" fontId="66" fillId="0" borderId="0" xfId="57" applyNumberFormat="1" applyFont="1" applyFill="1" applyAlignment="1">
      <alignment horizontal="center" vertical="top"/>
    </xf>
    <xf numFmtId="176" fontId="27" fillId="0" borderId="13" xfId="0" applyNumberFormat="1" applyFont="1" applyBorder="1" applyAlignment="1">
      <alignment horizontal="center" vertical="center" wrapText="1"/>
    </xf>
    <xf numFmtId="173" fontId="25" fillId="0" borderId="18" xfId="1" applyNumberFormat="1" applyFont="1" applyFill="1" applyBorder="1"/>
    <xf numFmtId="173" fontId="25" fillId="0" borderId="18" xfId="0" applyNumberFormat="1" applyFont="1" applyBorder="1"/>
    <xf numFmtId="169" fontId="26" fillId="0" borderId="18" xfId="1" applyNumberFormat="1" applyFont="1" applyFill="1" applyBorder="1"/>
    <xf numFmtId="169" fontId="25" fillId="0" borderId="18" xfId="1" applyNumberFormat="1" applyFont="1" applyFill="1" applyBorder="1"/>
    <xf numFmtId="0" fontId="25" fillId="0" borderId="18" xfId="0" applyFont="1" applyBorder="1"/>
    <xf numFmtId="169" fontId="25" fillId="0" borderId="18" xfId="1" applyNumberFormat="1" applyFont="1" applyFill="1" applyBorder="1" applyAlignment="1">
      <alignment vertical="center"/>
    </xf>
    <xf numFmtId="169" fontId="26" fillId="0" borderId="14" xfId="1" applyNumberFormat="1" applyFont="1" applyFill="1" applyBorder="1"/>
    <xf numFmtId="0" fontId="27" fillId="0" borderId="20" xfId="0" applyFont="1" applyBorder="1" applyAlignment="1">
      <alignment horizontal="center" vertical="center"/>
    </xf>
    <xf numFmtId="0" fontId="26" fillId="0" borderId="15" xfId="0" applyFont="1" applyBorder="1" applyAlignment="1">
      <alignment horizontal="left" indent="1"/>
    </xf>
    <xf numFmtId="0" fontId="25" fillId="0" borderId="15" xfId="0" applyFont="1" applyBorder="1" applyAlignment="1">
      <alignment horizontal="left" indent="1"/>
    </xf>
    <xf numFmtId="0" fontId="25" fillId="0" borderId="15" xfId="0" applyFont="1" applyBorder="1" applyAlignment="1">
      <alignment horizontal="left" vertical="center" indent="1"/>
    </xf>
    <xf numFmtId="0" fontId="26" fillId="0" borderId="15" xfId="0" applyFont="1" applyBorder="1" applyAlignment="1">
      <alignment horizontal="left" vertical="top" wrapText="1" indent="1"/>
    </xf>
    <xf numFmtId="0" fontId="26" fillId="0" borderId="21" xfId="0" applyFont="1" applyBorder="1" applyAlignment="1">
      <alignment horizontal="left" indent="1"/>
    </xf>
    <xf numFmtId="0" fontId="27" fillId="0" borderId="22" xfId="0" applyFont="1" applyBorder="1" applyAlignment="1">
      <alignment horizontal="left" vertical="center"/>
    </xf>
    <xf numFmtId="0" fontId="26" fillId="0" borderId="23" xfId="0" applyFont="1" applyBorder="1" applyAlignment="1">
      <alignment horizontal="left" indent="1"/>
    </xf>
    <xf numFmtId="0" fontId="26" fillId="0" borderId="23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25" fillId="0" borderId="23" xfId="0" applyFont="1" applyBorder="1" applyAlignment="1">
      <alignment horizontal="left" indent="1"/>
    </xf>
    <xf numFmtId="0" fontId="25" fillId="0" borderId="23" xfId="0" applyFont="1" applyBorder="1" applyAlignment="1">
      <alignment horizontal="center" vertical="center"/>
    </xf>
    <xf numFmtId="0" fontId="26" fillId="0" borderId="24" xfId="0" applyFont="1" applyBorder="1" applyAlignment="1">
      <alignment horizontal="left" indent="1"/>
    </xf>
    <xf numFmtId="169" fontId="26" fillId="0" borderId="15" xfId="1" applyNumberFormat="1" applyFont="1" applyFill="1" applyBorder="1" applyAlignment="1">
      <alignment horizontal="left" vertical="top"/>
    </xf>
    <xf numFmtId="0" fontId="25" fillId="0" borderId="15" xfId="0" applyFont="1" applyBorder="1"/>
    <xf numFmtId="0" fontId="26" fillId="0" borderId="15" xfId="0" applyFont="1" applyBorder="1"/>
    <xf numFmtId="169" fontId="25" fillId="0" borderId="15" xfId="1" applyNumberFormat="1" applyFont="1" applyFill="1" applyBorder="1" applyAlignment="1">
      <alignment horizontal="left" indent="1"/>
    </xf>
    <xf numFmtId="169" fontId="25" fillId="0" borderId="15" xfId="1" applyNumberFormat="1" applyFont="1" applyFill="1" applyBorder="1" applyAlignment="1">
      <alignment horizontal="left" vertical="center" indent="1"/>
    </xf>
    <xf numFmtId="169" fontId="26" fillId="0" borderId="15" xfId="1" applyNumberFormat="1" applyFont="1" applyFill="1" applyBorder="1" applyAlignment="1">
      <alignment horizontal="left" vertical="center" indent="1"/>
    </xf>
    <xf numFmtId="169" fontId="26" fillId="0" borderId="15" xfId="1" applyNumberFormat="1" applyFont="1" applyFill="1" applyBorder="1" applyAlignment="1">
      <alignment horizontal="left" indent="1"/>
    </xf>
    <xf numFmtId="169" fontId="25" fillId="0" borderId="15" xfId="1" applyNumberFormat="1" applyFont="1" applyFill="1" applyBorder="1" applyAlignment="1">
      <alignment horizontal="left" wrapText="1" indent="1"/>
    </xf>
    <xf numFmtId="169" fontId="25" fillId="0" borderId="15" xfId="1" applyNumberFormat="1" applyFont="1" applyFill="1" applyBorder="1"/>
    <xf numFmtId="169" fontId="26" fillId="0" borderId="21" xfId="1" applyNumberFormat="1" applyFont="1" applyFill="1" applyBorder="1" applyAlignment="1">
      <alignment vertical="center"/>
    </xf>
    <xf numFmtId="0" fontId="27" fillId="0" borderId="22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5" fillId="0" borderId="23" xfId="0" applyFont="1" applyBorder="1"/>
    <xf numFmtId="0" fontId="26" fillId="0" borderId="23" xfId="0" applyFont="1" applyBorder="1"/>
    <xf numFmtId="169" fontId="26" fillId="0" borderId="23" xfId="1" applyNumberFormat="1" applyFont="1" applyFill="1" applyBorder="1" applyAlignment="1">
      <alignment horizontal="center" vertical="center" wrapText="1"/>
    </xf>
    <xf numFmtId="169" fontId="26" fillId="0" borderId="23" xfId="1" applyNumberFormat="1" applyFont="1" applyFill="1" applyBorder="1" applyAlignment="1">
      <alignment horizontal="center"/>
    </xf>
    <xf numFmtId="169" fontId="26" fillId="0" borderId="23" xfId="1" applyNumberFormat="1" applyFont="1" applyFill="1" applyBorder="1" applyAlignment="1">
      <alignment horizontal="center" vertical="center"/>
    </xf>
    <xf numFmtId="169" fontId="26" fillId="0" borderId="23" xfId="1" applyNumberFormat="1" applyFont="1" applyFill="1" applyBorder="1" applyAlignment="1">
      <alignment horizontal="left" vertical="center" indent="1"/>
    </xf>
    <xf numFmtId="169" fontId="26" fillId="0" borderId="23" xfId="1" applyNumberFormat="1" applyFont="1" applyFill="1" applyBorder="1" applyAlignment="1">
      <alignment horizontal="left" indent="1"/>
    </xf>
    <xf numFmtId="169" fontId="26" fillId="0" borderId="23" xfId="1" applyNumberFormat="1" applyFont="1" applyFill="1" applyBorder="1" applyAlignment="1">
      <alignment horizontal="left" vertical="center" wrapText="1" indent="1"/>
    </xf>
    <xf numFmtId="169" fontId="26" fillId="0" borderId="23" xfId="1" applyNumberFormat="1" applyFont="1" applyFill="1" applyBorder="1" applyAlignment="1">
      <alignment horizontal="left" wrapText="1" indent="1"/>
    </xf>
    <xf numFmtId="169" fontId="26" fillId="0" borderId="23" xfId="1" applyNumberFormat="1" applyFont="1" applyFill="1" applyBorder="1"/>
    <xf numFmtId="169" fontId="26" fillId="0" borderId="24" xfId="1" applyNumberFormat="1" applyFont="1" applyFill="1" applyBorder="1" applyAlignment="1">
      <alignment vertical="center"/>
    </xf>
    <xf numFmtId="172" fontId="26" fillId="0" borderId="18" xfId="1" applyNumberFormat="1" applyFont="1" applyFill="1" applyBorder="1" applyAlignment="1">
      <alignment horizontal="left" indent="1"/>
    </xf>
    <xf numFmtId="172" fontId="25" fillId="0" borderId="18" xfId="1" applyNumberFormat="1" applyFont="1" applyFill="1" applyBorder="1" applyAlignment="1">
      <alignment horizontal="left" indent="1"/>
    </xf>
    <xf numFmtId="172" fontId="26" fillId="0" borderId="14" xfId="1" applyNumberFormat="1" applyFont="1" applyFill="1" applyBorder="1" applyAlignment="1">
      <alignment horizontal="left" indent="1"/>
    </xf>
    <xf numFmtId="0" fontId="27" fillId="0" borderId="20" xfId="0" applyFont="1" applyBorder="1"/>
    <xf numFmtId="49" fontId="25" fillId="0" borderId="15" xfId="0" applyNumberFormat="1" applyFont="1" applyBorder="1"/>
    <xf numFmtId="0" fontId="26" fillId="0" borderId="21" xfId="0" applyFont="1" applyBorder="1"/>
    <xf numFmtId="0" fontId="27" fillId="0" borderId="17" xfId="0" applyFont="1" applyBorder="1"/>
    <xf numFmtId="0" fontId="27" fillId="0" borderId="22" xfId="0" applyFont="1" applyBorder="1"/>
    <xf numFmtId="0" fontId="37" fillId="0" borderId="0" xfId="0" applyFont="1"/>
    <xf numFmtId="49" fontId="25" fillId="0" borderId="0" xfId="0" applyNumberFormat="1" applyFont="1"/>
    <xf numFmtId="0" fontId="26" fillId="0" borderId="19" xfId="0" applyFont="1" applyBorder="1"/>
    <xf numFmtId="0" fontId="26" fillId="0" borderId="24" xfId="0" applyFont="1" applyBorder="1"/>
    <xf numFmtId="0" fontId="38" fillId="0" borderId="23" xfId="0" applyFont="1" applyBorder="1"/>
    <xf numFmtId="49" fontId="26" fillId="0" borderId="0" xfId="0" applyNumberFormat="1" applyFont="1" applyAlignment="1">
      <alignment horizontal="center"/>
    </xf>
    <xf numFmtId="0" fontId="38" fillId="0" borderId="0" xfId="0" applyFont="1" applyAlignment="1">
      <alignment horizontal="center"/>
    </xf>
    <xf numFmtId="0" fontId="31" fillId="0" borderId="20" xfId="0" applyFont="1" applyBorder="1"/>
    <xf numFmtId="0" fontId="31" fillId="0" borderId="17" xfId="0" applyFont="1" applyBorder="1"/>
    <xf numFmtId="0" fontId="26" fillId="0" borderId="15" xfId="0" applyFont="1" applyBorder="1" applyAlignment="1">
      <alignment vertical="center" wrapText="1"/>
    </xf>
    <xf numFmtId="173" fontId="25" fillId="0" borderId="23" xfId="45" applyNumberFormat="1" applyFont="1" applyFill="1" applyBorder="1"/>
    <xf numFmtId="0" fontId="25" fillId="0" borderId="15" xfId="0" applyFont="1" applyBorder="1" applyAlignment="1">
      <alignment vertical="center" wrapText="1"/>
    </xf>
    <xf numFmtId="0" fontId="25" fillId="0" borderId="0" xfId="0" applyFont="1" applyAlignment="1">
      <alignment vertical="center" wrapText="1"/>
    </xf>
    <xf numFmtId="166" fontId="25" fillId="0" borderId="23" xfId="1" applyNumberFormat="1" applyFont="1" applyFill="1" applyBorder="1" applyAlignment="1">
      <alignment vertical="center"/>
    </xf>
    <xf numFmtId="169" fontId="26" fillId="0" borderId="23" xfId="1" applyNumberFormat="1" applyFont="1" applyFill="1" applyBorder="1" applyAlignment="1">
      <alignment vertical="center"/>
    </xf>
    <xf numFmtId="169" fontId="26" fillId="0" borderId="23" xfId="1" applyNumberFormat="1" applyFont="1" applyFill="1" applyBorder="1" applyAlignment="1">
      <alignment vertical="center" wrapText="1"/>
    </xf>
    <xf numFmtId="169" fontId="25" fillId="0" borderId="23" xfId="1" applyNumberFormat="1" applyFont="1" applyFill="1" applyBorder="1"/>
    <xf numFmtId="0" fontId="25" fillId="0" borderId="15" xfId="0" applyFont="1" applyBorder="1" applyAlignment="1">
      <alignment horizontal="left" vertical="center" wrapText="1"/>
    </xf>
    <xf numFmtId="169" fontId="25" fillId="0" borderId="23" xfId="1" applyNumberFormat="1" applyFont="1" applyFill="1" applyBorder="1" applyAlignment="1">
      <alignment vertical="center"/>
    </xf>
    <xf numFmtId="41" fontId="26" fillId="0" borderId="23" xfId="51" applyFont="1" applyFill="1" applyBorder="1" applyAlignment="1">
      <alignment vertical="center" wrapText="1"/>
    </xf>
    <xf numFmtId="0" fontId="26" fillId="0" borderId="21" xfId="0" applyFont="1" applyBorder="1" applyAlignment="1">
      <alignment vertical="center" wrapText="1"/>
    </xf>
    <xf numFmtId="0" fontId="26" fillId="0" borderId="19" xfId="0" applyFont="1" applyBorder="1" applyAlignment="1">
      <alignment vertical="center" wrapText="1"/>
    </xf>
    <xf numFmtId="173" fontId="26" fillId="0" borderId="18" xfId="0" applyNumberFormat="1" applyFont="1" applyBorder="1" applyAlignment="1">
      <alignment wrapText="1"/>
    </xf>
    <xf numFmtId="166" fontId="25" fillId="0" borderId="18" xfId="1" applyNumberFormat="1" applyFont="1" applyFill="1" applyBorder="1" applyAlignment="1">
      <alignment vertical="center"/>
    </xf>
    <xf numFmtId="166" fontId="26" fillId="0" borderId="18" xfId="1" applyNumberFormat="1" applyFont="1" applyFill="1" applyBorder="1" applyAlignment="1">
      <alignment vertical="center"/>
    </xf>
    <xf numFmtId="166" fontId="26" fillId="0" borderId="18" xfId="1" applyNumberFormat="1" applyFont="1" applyFill="1" applyBorder="1" applyAlignment="1">
      <alignment vertical="center" wrapText="1"/>
    </xf>
    <xf numFmtId="166" fontId="26" fillId="0" borderId="18" xfId="1" applyNumberFormat="1" applyFont="1" applyFill="1" applyBorder="1" applyAlignment="1">
      <alignment wrapText="1"/>
    </xf>
    <xf numFmtId="41" fontId="26" fillId="0" borderId="18" xfId="51" applyFont="1" applyFill="1" applyBorder="1" applyAlignment="1">
      <alignment vertical="center" wrapText="1"/>
    </xf>
    <xf numFmtId="166" fontId="26" fillId="0" borderId="14" xfId="1" applyNumberFormat="1" applyFont="1" applyFill="1" applyBorder="1" applyAlignment="1">
      <alignment vertical="center"/>
    </xf>
    <xf numFmtId="168" fontId="25" fillId="0" borderId="0" xfId="0" applyNumberFormat="1" applyFont="1" applyAlignment="1">
      <alignment horizontal="left" vertical="center" wrapText="1"/>
    </xf>
    <xf numFmtId="41" fontId="25" fillId="0" borderId="0" xfId="51" applyFont="1" applyAlignment="1">
      <alignment vertical="center"/>
    </xf>
    <xf numFmtId="41" fontId="25" fillId="0" borderId="0" xfId="51" applyFont="1" applyAlignment="1">
      <alignment horizontal="left" vertical="center"/>
    </xf>
    <xf numFmtId="3" fontId="26" fillId="0" borderId="0" xfId="0" applyNumberFormat="1" applyFont="1" applyAlignment="1">
      <alignment vertical="center"/>
    </xf>
    <xf numFmtId="0" fontId="70" fillId="0" borderId="0" xfId="67" applyFont="1" applyAlignment="1">
      <alignment horizontal="left" vertical="center"/>
    </xf>
    <xf numFmtId="0" fontId="71" fillId="0" borderId="25" xfId="67" applyFont="1" applyBorder="1" applyAlignment="1">
      <alignment horizontal="center" vertical="center" wrapText="1"/>
    </xf>
    <xf numFmtId="0" fontId="73" fillId="0" borderId="25" xfId="67" applyFont="1" applyBorder="1" applyAlignment="1">
      <alignment horizontal="center" vertical="center" wrapText="1"/>
    </xf>
    <xf numFmtId="0" fontId="75" fillId="34" borderId="31" xfId="67" applyFont="1" applyFill="1" applyBorder="1" applyAlignment="1">
      <alignment horizontal="center" vertical="center" wrapText="1"/>
    </xf>
    <xf numFmtId="175" fontId="77" fillId="0" borderId="34" xfId="1" applyNumberFormat="1" applyFont="1" applyBorder="1" applyAlignment="1">
      <alignment vertical="center"/>
    </xf>
    <xf numFmtId="175" fontId="1" fillId="0" borderId="35" xfId="1" applyNumberFormat="1" applyBorder="1" applyAlignment="1">
      <alignment horizontal="center" vertical="center"/>
    </xf>
    <xf numFmtId="175" fontId="77" fillId="0" borderId="33" xfId="1" applyNumberFormat="1" applyFont="1" applyBorder="1" applyAlignment="1">
      <alignment vertical="center"/>
    </xf>
    <xf numFmtId="175" fontId="1" fillId="0" borderId="36" xfId="1" applyNumberFormat="1" applyBorder="1" applyAlignment="1">
      <alignment horizontal="center" vertical="center"/>
    </xf>
    <xf numFmtId="175" fontId="77" fillId="0" borderId="33" xfId="1" applyNumberFormat="1" applyFont="1" applyFill="1" applyBorder="1" applyAlignment="1">
      <alignment vertical="center"/>
    </xf>
    <xf numFmtId="175" fontId="1" fillId="0" borderId="36" xfId="1" applyNumberFormat="1" applyFill="1" applyBorder="1" applyAlignment="1">
      <alignment horizontal="center" vertical="center"/>
    </xf>
    <xf numFmtId="175" fontId="77" fillId="40" borderId="38" xfId="1" applyNumberFormat="1" applyFont="1" applyFill="1" applyBorder="1" applyAlignment="1">
      <alignment vertical="center"/>
    </xf>
    <xf numFmtId="175" fontId="77" fillId="40" borderId="31" xfId="1" applyNumberFormat="1" applyFont="1" applyFill="1" applyBorder="1" applyAlignment="1">
      <alignment vertical="center"/>
    </xf>
    <xf numFmtId="175" fontId="77" fillId="34" borderId="29" xfId="1" applyNumberFormat="1" applyFont="1" applyFill="1" applyBorder="1" applyAlignment="1">
      <alignment vertical="center"/>
    </xf>
    <xf numFmtId="175" fontId="1" fillId="34" borderId="31" xfId="1" applyNumberFormat="1" applyFill="1" applyBorder="1" applyAlignment="1">
      <alignment horizontal="center" vertical="center"/>
    </xf>
    <xf numFmtId="175" fontId="1" fillId="40" borderId="39" xfId="1" applyNumberFormat="1" applyFill="1" applyBorder="1" applyAlignment="1">
      <alignment horizontal="center" vertical="center"/>
    </xf>
    <xf numFmtId="175" fontId="1" fillId="0" borderId="40" xfId="1" applyNumberFormat="1" applyBorder="1" applyAlignment="1">
      <alignment horizontal="center" vertical="center"/>
    </xf>
    <xf numFmtId="175" fontId="77" fillId="40" borderId="42" xfId="1" applyNumberFormat="1" applyFont="1" applyFill="1" applyBorder="1" applyAlignment="1">
      <alignment vertical="center"/>
    </xf>
    <xf numFmtId="0" fontId="72" fillId="0" borderId="0" xfId="0" applyFont="1"/>
    <xf numFmtId="175" fontId="72" fillId="0" borderId="0" xfId="0" applyNumberFormat="1" applyFont="1"/>
    <xf numFmtId="175" fontId="78" fillId="0" borderId="0" xfId="1" applyNumberFormat="1" applyFont="1"/>
    <xf numFmtId="175" fontId="79" fillId="0" borderId="0" xfId="1" applyNumberFormat="1" applyFont="1" applyFill="1"/>
    <xf numFmtId="0" fontId="80" fillId="0" borderId="0" xfId="0" applyFont="1"/>
    <xf numFmtId="0" fontId="81" fillId="0" borderId="0" xfId="0" applyFont="1"/>
    <xf numFmtId="175" fontId="0" fillId="0" borderId="0" xfId="0" applyNumberFormat="1"/>
    <xf numFmtId="43" fontId="25" fillId="0" borderId="0" xfId="0" applyNumberFormat="1" applyFont="1" applyAlignment="1">
      <alignment horizontal="left" vertical="center" wrapText="1"/>
    </xf>
    <xf numFmtId="41" fontId="25" fillId="0" borderId="10" xfId="51" applyFont="1" applyBorder="1" applyAlignment="1">
      <alignment vertical="center"/>
    </xf>
    <xf numFmtId="174" fontId="42" fillId="0" borderId="10" xfId="51" applyNumberFormat="1" applyFont="1" applyFill="1" applyBorder="1" applyAlignment="1">
      <alignment horizontal="center" vertical="center"/>
    </xf>
    <xf numFmtId="177" fontId="45" fillId="0" borderId="10" xfId="57" applyNumberFormat="1" applyFont="1" applyFill="1" applyBorder="1"/>
    <xf numFmtId="174" fontId="45" fillId="0" borderId="10" xfId="51" applyNumberFormat="1" applyFont="1" applyBorder="1"/>
    <xf numFmtId="0" fontId="82" fillId="0" borderId="10" xfId="0" applyFont="1" applyBorder="1" applyAlignment="1">
      <alignment horizontal="center" vertical="center"/>
    </xf>
    <xf numFmtId="0" fontId="82" fillId="0" borderId="10" xfId="0" applyFont="1" applyBorder="1" applyAlignment="1">
      <alignment horizontal="center" vertical="center" wrapText="1"/>
    </xf>
    <xf numFmtId="0" fontId="82" fillId="0" borderId="11" xfId="0" applyFont="1" applyBorder="1" applyAlignment="1">
      <alignment horizontal="center" vertical="center" wrapText="1"/>
    </xf>
    <xf numFmtId="0" fontId="45" fillId="0" borderId="10" xfId="0" applyFont="1" applyBorder="1"/>
    <xf numFmtId="177" fontId="45" fillId="0" borderId="10" xfId="57" applyNumberFormat="1" applyFont="1" applyFill="1" applyBorder="1" applyAlignment="1"/>
    <xf numFmtId="177" fontId="45" fillId="0" borderId="10" xfId="57" applyNumberFormat="1" applyFont="1" applyFill="1" applyBorder="1" applyAlignment="1">
      <alignment horizontal="center" vertical="center"/>
    </xf>
    <xf numFmtId="177" fontId="45" fillId="0" borderId="11" xfId="57" applyNumberFormat="1" applyFont="1" applyFill="1" applyBorder="1" applyAlignment="1">
      <alignment horizontal="center" vertical="center"/>
    </xf>
    <xf numFmtId="174" fontId="45" fillId="0" borderId="10" xfId="51" applyNumberFormat="1" applyFont="1" applyBorder="1" applyAlignment="1">
      <alignment vertical="center"/>
    </xf>
    <xf numFmtId="0" fontId="45" fillId="0" borderId="0" xfId="0" applyFont="1" applyAlignment="1">
      <alignment vertical="center"/>
    </xf>
    <xf numFmtId="3" fontId="83" fillId="0" borderId="0" xfId="0" applyNumberFormat="1" applyFont="1" applyAlignment="1">
      <alignment vertical="center"/>
    </xf>
    <xf numFmtId="41" fontId="26" fillId="0" borderId="10" xfId="51" applyFont="1" applyBorder="1" applyAlignment="1">
      <alignment vertical="center"/>
    </xf>
    <xf numFmtId="4" fontId="83" fillId="0" borderId="0" xfId="0" applyNumberFormat="1" applyFont="1" applyAlignment="1">
      <alignment vertical="center"/>
    </xf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3" fontId="0" fillId="0" borderId="43" xfId="0" applyNumberFormat="1" applyBorder="1"/>
    <xf numFmtId="3" fontId="0" fillId="0" borderId="46" xfId="0" applyNumberFormat="1" applyBorder="1"/>
    <xf numFmtId="3" fontId="0" fillId="41" borderId="46" xfId="0" applyNumberFormat="1" applyFill="1" applyBorder="1"/>
    <xf numFmtId="0" fontId="0" fillId="0" borderId="47" xfId="0" applyBorder="1"/>
    <xf numFmtId="0" fontId="0" fillId="0" borderId="48" xfId="0" applyBorder="1"/>
    <xf numFmtId="3" fontId="0" fillId="0" borderId="48" xfId="0" applyNumberFormat="1" applyBorder="1"/>
    <xf numFmtId="3" fontId="0" fillId="41" borderId="49" xfId="0" applyNumberFormat="1" applyFill="1" applyBorder="1"/>
    <xf numFmtId="0" fontId="0" fillId="0" borderId="50" xfId="0" applyBorder="1"/>
    <xf numFmtId="0" fontId="0" fillId="0" borderId="51" xfId="0" applyBorder="1"/>
    <xf numFmtId="3" fontId="0" fillId="0" borderId="50" xfId="0" applyNumberFormat="1" applyBorder="1"/>
    <xf numFmtId="3" fontId="0" fillId="0" borderId="52" xfId="0" applyNumberFormat="1" applyBorder="1"/>
    <xf numFmtId="0" fontId="0" fillId="0" borderId="43" xfId="0" pivotButton="1" applyBorder="1"/>
    <xf numFmtId="41" fontId="0" fillId="0" borderId="0" xfId="51" applyFont="1"/>
    <xf numFmtId="41" fontId="25" fillId="0" borderId="0" xfId="0" applyNumberFormat="1" applyFont="1" applyAlignment="1">
      <alignment vertical="center"/>
    </xf>
    <xf numFmtId="0" fontId="84" fillId="0" borderId="0" xfId="0" applyFont="1" applyAlignment="1">
      <alignment vertical="center"/>
    </xf>
    <xf numFmtId="0" fontId="84" fillId="0" borderId="0" xfId="46" applyFont="1"/>
    <xf numFmtId="41" fontId="25" fillId="0" borderId="0" xfId="51" applyFont="1" applyAlignment="1">
      <alignment horizontal="left" vertical="center" wrapText="1"/>
    </xf>
    <xf numFmtId="43" fontId="84" fillId="0" borderId="0" xfId="0" applyNumberFormat="1" applyFont="1" applyAlignment="1">
      <alignment horizontal="left" vertical="center" wrapText="1"/>
    </xf>
    <xf numFmtId="169" fontId="84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174" fontId="25" fillId="0" borderId="0" xfId="51" applyNumberFormat="1" applyFont="1" applyAlignment="1">
      <alignment vertical="center"/>
    </xf>
    <xf numFmtId="0" fontId="84" fillId="0" borderId="0" xfId="0" applyFont="1"/>
    <xf numFmtId="0" fontId="24" fillId="0" borderId="0" xfId="58" quotePrefix="1"/>
    <xf numFmtId="166" fontId="26" fillId="0" borderId="0" xfId="0" applyNumberFormat="1" applyFont="1" applyAlignment="1">
      <alignment vertical="center"/>
    </xf>
    <xf numFmtId="166" fontId="84" fillId="0" borderId="0" xfId="0" applyNumberFormat="1" applyFont="1" applyAlignment="1">
      <alignment vertical="center"/>
    </xf>
    <xf numFmtId="49" fontId="25" fillId="0" borderId="0" xfId="0" quotePrefix="1" applyNumberFormat="1" applyFont="1"/>
    <xf numFmtId="0" fontId="25" fillId="0" borderId="23" xfId="0" quotePrefix="1" applyFont="1" applyBorder="1"/>
    <xf numFmtId="41" fontId="27" fillId="0" borderId="10" xfId="51" applyFont="1" applyFill="1" applyBorder="1" applyAlignment="1">
      <alignment vertical="center"/>
    </xf>
    <xf numFmtId="41" fontId="31" fillId="0" borderId="10" xfId="51" applyFont="1" applyFill="1" applyBorder="1" applyAlignment="1">
      <alignment vertical="center"/>
    </xf>
    <xf numFmtId="174" fontId="25" fillId="0" borderId="0" xfId="51" applyNumberFormat="1" applyFont="1" applyFill="1" applyAlignment="1">
      <alignment horizontal="left" vertical="center" wrapText="1"/>
    </xf>
    <xf numFmtId="41" fontId="25" fillId="0" borderId="0" xfId="51" applyFont="1" applyFill="1" applyAlignment="1">
      <alignment horizontal="left" vertical="center" wrapText="1"/>
    </xf>
    <xf numFmtId="41" fontId="27" fillId="0" borderId="0" xfId="0" applyNumberFormat="1" applyFont="1" applyAlignment="1">
      <alignment vertical="center"/>
    </xf>
    <xf numFmtId="0" fontId="48" fillId="0" borderId="11" xfId="0" applyFont="1" applyBorder="1" applyAlignment="1">
      <alignment horizontal="left" vertical="top"/>
    </xf>
    <xf numFmtId="14" fontId="84" fillId="0" borderId="0" xfId="51" applyNumberFormat="1" applyFont="1" applyAlignment="1">
      <alignment horizontal="left" vertical="center" wrapText="1"/>
    </xf>
    <xf numFmtId="41" fontId="31" fillId="0" borderId="0" xfId="51" applyFont="1" applyFill="1" applyAlignment="1">
      <alignment horizontal="right" vertical="center"/>
    </xf>
    <xf numFmtId="4" fontId="25" fillId="0" borderId="0" xfId="0" applyNumberFormat="1" applyFont="1"/>
    <xf numFmtId="41" fontId="26" fillId="0" borderId="0" xfId="51" applyFont="1" applyFill="1" applyBorder="1" applyAlignment="1">
      <alignment vertical="center"/>
    </xf>
    <xf numFmtId="166" fontId="26" fillId="0" borderId="0" xfId="51" applyNumberFormat="1" applyFont="1" applyFill="1" applyBorder="1" applyAlignment="1">
      <alignment vertical="center"/>
    </xf>
    <xf numFmtId="41" fontId="25" fillId="0" borderId="10" xfId="51" applyFont="1" applyBorder="1" applyAlignment="1">
      <alignment horizontal="right" vertical="center"/>
    </xf>
    <xf numFmtId="41" fontId="26" fillId="0" borderId="10" xfId="51" applyFont="1" applyBorder="1" applyAlignment="1">
      <alignment horizontal="right" vertical="center"/>
    </xf>
    <xf numFmtId="0" fontId="26" fillId="0" borderId="11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6" fillId="0" borderId="11" xfId="0" applyFont="1" applyBorder="1" applyAlignment="1">
      <alignment horizontal="left" vertical="center"/>
    </xf>
    <xf numFmtId="0" fontId="26" fillId="0" borderId="16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25" fillId="0" borderId="16" xfId="0" applyFont="1" applyBorder="1" applyAlignment="1">
      <alignment horizontal="left" vertical="center"/>
    </xf>
    <xf numFmtId="0" fontId="25" fillId="0" borderId="12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9" fillId="0" borderId="11" xfId="0" applyFont="1" applyBorder="1" applyAlignment="1">
      <alignment horizontal="left"/>
    </xf>
    <xf numFmtId="0" fontId="49" fillId="0" borderId="16" xfId="0" applyFont="1" applyBorder="1" applyAlignment="1">
      <alignment horizontal="left"/>
    </xf>
    <xf numFmtId="0" fontId="49" fillId="0" borderId="12" xfId="0" applyFont="1" applyBorder="1" applyAlignment="1">
      <alignment horizontal="left"/>
    </xf>
    <xf numFmtId="0" fontId="27" fillId="0" borderId="11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0" fontId="48" fillId="0" borderId="11" xfId="0" applyFont="1" applyBorder="1" applyAlignment="1">
      <alignment horizontal="left" vertical="top" wrapText="1"/>
    </xf>
    <xf numFmtId="0" fontId="48" fillId="0" borderId="16" xfId="0" applyFont="1" applyBorder="1" applyAlignment="1">
      <alignment horizontal="left" vertical="top" wrapText="1"/>
    </xf>
    <xf numFmtId="0" fontId="48" fillId="0" borderId="12" xfId="0" applyFont="1" applyBorder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justify" vertical="center" wrapText="1"/>
    </xf>
    <xf numFmtId="0" fontId="42" fillId="0" borderId="10" xfId="0" applyFont="1" applyBorder="1" applyAlignment="1">
      <alignment horizontal="center" vertical="center" wrapText="1"/>
    </xf>
    <xf numFmtId="0" fontId="42" fillId="0" borderId="10" xfId="0" applyFont="1" applyBorder="1" applyAlignment="1">
      <alignment horizontal="center" vertical="center"/>
    </xf>
    <xf numFmtId="0" fontId="25" fillId="37" borderId="0" xfId="0" applyFont="1" applyFill="1" applyAlignment="1">
      <alignment horizontal="left" vertical="center" wrapText="1"/>
    </xf>
    <xf numFmtId="0" fontId="31" fillId="0" borderId="0" xfId="0" applyFont="1" applyAlignment="1">
      <alignment horizontal="left" wrapText="1"/>
    </xf>
    <xf numFmtId="0" fontId="27" fillId="34" borderId="11" xfId="0" applyFont="1" applyFill="1" applyBorder="1" applyAlignment="1">
      <alignment horizontal="center" vertical="center"/>
    </xf>
    <xf numFmtId="0" fontId="27" fillId="34" borderId="16" xfId="0" applyFont="1" applyFill="1" applyBorder="1" applyAlignment="1">
      <alignment horizontal="center" vertical="center"/>
    </xf>
    <xf numFmtId="0" fontId="27" fillId="34" borderId="12" xfId="0" applyFont="1" applyFill="1" applyBorder="1" applyAlignment="1">
      <alignment horizontal="center" vertical="center"/>
    </xf>
    <xf numFmtId="0" fontId="27" fillId="0" borderId="10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170" fontId="33" fillId="0" borderId="0" xfId="44" applyFont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1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49" fontId="53" fillId="33" borderId="0" xfId="0" applyNumberFormat="1" applyFont="1" applyFill="1"/>
    <xf numFmtId="0" fontId="71" fillId="0" borderId="25" xfId="67" applyFont="1" applyBorder="1" applyAlignment="1">
      <alignment horizontal="center" vertical="center" wrapText="1"/>
    </xf>
    <xf numFmtId="0" fontId="68" fillId="39" borderId="0" xfId="67" applyFont="1" applyFill="1" applyAlignment="1">
      <alignment horizontal="center" vertical="center"/>
    </xf>
    <xf numFmtId="0" fontId="69" fillId="39" borderId="0" xfId="67" applyFont="1" applyFill="1" applyAlignment="1">
      <alignment horizontal="center" vertical="center"/>
    </xf>
    <xf numFmtId="0" fontId="70" fillId="0" borderId="0" xfId="67" applyFont="1" applyAlignment="1">
      <alignment horizontal="left" vertical="center"/>
    </xf>
    <xf numFmtId="0" fontId="72" fillId="0" borderId="25" xfId="67" applyFont="1" applyBorder="1" applyAlignment="1">
      <alignment horizontal="center" vertical="center" wrapText="1"/>
    </xf>
    <xf numFmtId="0" fontId="72" fillId="0" borderId="26" xfId="67" applyFont="1" applyBorder="1" applyAlignment="1">
      <alignment horizontal="center" vertical="center" wrapText="1"/>
    </xf>
    <xf numFmtId="0" fontId="72" fillId="0" borderId="27" xfId="67" applyFont="1" applyBorder="1" applyAlignment="1">
      <alignment horizontal="center" vertical="center" wrapText="1"/>
    </xf>
    <xf numFmtId="14" fontId="72" fillId="0" borderId="25" xfId="67" applyNumberFormat="1" applyFont="1" applyBorder="1" applyAlignment="1">
      <alignment horizontal="center" vertical="center" wrapText="1"/>
    </xf>
    <xf numFmtId="14" fontId="72" fillId="0" borderId="26" xfId="67" applyNumberFormat="1" applyFont="1" applyBorder="1" applyAlignment="1">
      <alignment horizontal="center" vertical="center" wrapText="1"/>
    </xf>
    <xf numFmtId="14" fontId="72" fillId="0" borderId="27" xfId="67" applyNumberFormat="1" applyFont="1" applyBorder="1" applyAlignment="1">
      <alignment horizontal="center" vertical="center" wrapText="1"/>
    </xf>
    <xf numFmtId="0" fontId="72" fillId="0" borderId="0" xfId="67" applyFont="1" applyAlignment="1">
      <alignment horizontal="left" vertical="center" wrapText="1"/>
    </xf>
    <xf numFmtId="0" fontId="74" fillId="34" borderId="28" xfId="67" applyFont="1" applyFill="1" applyBorder="1" applyAlignment="1">
      <alignment horizontal="left" vertical="center" wrapText="1"/>
    </xf>
    <xf numFmtId="0" fontId="74" fillId="34" borderId="29" xfId="67" applyFont="1" applyFill="1" applyBorder="1" applyAlignment="1">
      <alignment horizontal="left" vertical="center" wrapText="1"/>
    </xf>
    <xf numFmtId="0" fontId="74" fillId="34" borderId="30" xfId="67" applyFont="1" applyFill="1" applyBorder="1" applyAlignment="1">
      <alignment horizontal="left" vertical="center" wrapText="1"/>
    </xf>
    <xf numFmtId="0" fontId="76" fillId="0" borderId="32" xfId="67" applyFont="1" applyBorder="1" applyAlignment="1">
      <alignment horizontal="left" vertical="center"/>
    </xf>
    <xf numFmtId="0" fontId="76" fillId="0" borderId="33" xfId="67" applyFont="1" applyBorder="1" applyAlignment="1">
      <alignment horizontal="left" vertical="center"/>
    </xf>
    <xf numFmtId="0" fontId="77" fillId="0" borderId="32" xfId="67" applyFont="1" applyBorder="1" applyAlignment="1">
      <alignment horizontal="left" vertical="center"/>
    </xf>
    <xf numFmtId="0" fontId="77" fillId="0" borderId="33" xfId="67" applyFont="1" applyBorder="1" applyAlignment="1">
      <alignment horizontal="left" vertical="center"/>
    </xf>
    <xf numFmtId="0" fontId="73" fillId="0" borderId="25" xfId="67" applyFont="1" applyBorder="1" applyAlignment="1">
      <alignment horizontal="center" vertical="center" wrapText="1"/>
    </xf>
    <xf numFmtId="0" fontId="76" fillId="0" borderId="32" xfId="67" applyFont="1" applyBorder="1" applyAlignment="1">
      <alignment vertical="center"/>
    </xf>
    <xf numFmtId="0" fontId="76" fillId="0" borderId="33" xfId="67" applyFont="1" applyBorder="1" applyAlignment="1">
      <alignment vertical="center"/>
    </xf>
    <xf numFmtId="0" fontId="74" fillId="40" borderId="37" xfId="67" applyFont="1" applyFill="1" applyBorder="1" applyAlignment="1">
      <alignment vertical="center" wrapText="1"/>
    </xf>
    <xf numFmtId="0" fontId="74" fillId="40" borderId="38" xfId="67" applyFont="1" applyFill="1" applyBorder="1" applyAlignment="1">
      <alignment vertical="center" wrapText="1"/>
    </xf>
    <xf numFmtId="0" fontId="77" fillId="0" borderId="32" xfId="67" applyFont="1" applyBorder="1" applyAlignment="1">
      <alignment horizontal="left" vertical="center" wrapText="1"/>
    </xf>
    <xf numFmtId="0" fontId="77" fillId="0" borderId="33" xfId="67" applyFont="1" applyBorder="1" applyAlignment="1">
      <alignment horizontal="left" vertical="center" wrapText="1"/>
    </xf>
    <xf numFmtId="0" fontId="81" fillId="0" borderId="0" xfId="0" applyFont="1" applyAlignment="1">
      <alignment horizontal="center"/>
    </xf>
    <xf numFmtId="0" fontId="72" fillId="0" borderId="0" xfId="0" applyFont="1" applyAlignment="1">
      <alignment horizontal="center"/>
    </xf>
    <xf numFmtId="0" fontId="75" fillId="34" borderId="28" xfId="67" applyFont="1" applyFill="1" applyBorder="1" applyAlignment="1">
      <alignment vertical="center" wrapText="1"/>
    </xf>
    <xf numFmtId="0" fontId="75" fillId="34" borderId="29" xfId="67" applyFont="1" applyFill="1" applyBorder="1" applyAlignment="1">
      <alignment vertical="center" wrapText="1"/>
    </xf>
    <xf numFmtId="0" fontId="76" fillId="0" borderId="32" xfId="67" applyFont="1" applyBorder="1" applyAlignment="1">
      <alignment vertical="center" wrapText="1"/>
    </xf>
    <xf numFmtId="0" fontId="76" fillId="0" borderId="33" xfId="67" applyFont="1" applyBorder="1" applyAlignment="1">
      <alignment vertical="center" wrapText="1"/>
    </xf>
    <xf numFmtId="0" fontId="74" fillId="40" borderId="41" xfId="67" applyFont="1" applyFill="1" applyBorder="1" applyAlignment="1">
      <alignment vertical="center" wrapText="1"/>
    </xf>
    <xf numFmtId="0" fontId="74" fillId="40" borderId="42" xfId="67" applyFont="1" applyFill="1" applyBorder="1" applyAlignment="1">
      <alignment vertical="center" wrapText="1"/>
    </xf>
    <xf numFmtId="0" fontId="80" fillId="0" borderId="0" xfId="0" applyFont="1" applyAlignment="1">
      <alignment horizontal="center"/>
    </xf>
    <xf numFmtId="0" fontId="35" fillId="0" borderId="0" xfId="0" applyFont="1" applyAlignment="1">
      <alignment horizontal="left" vertical="center"/>
    </xf>
    <xf numFmtId="0" fontId="27" fillId="0" borderId="0" xfId="49" quotePrefix="1" applyFont="1" applyAlignment="1">
      <alignment horizontal="center"/>
    </xf>
    <xf numFmtId="170" fontId="33" fillId="0" borderId="0" xfId="44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31" fillId="0" borderId="0" xfId="49" quotePrefix="1" applyFont="1" applyAlignment="1">
      <alignment horizontal="center"/>
    </xf>
    <xf numFmtId="0" fontId="26" fillId="0" borderId="15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5" fillId="0" borderId="15" xfId="0" applyFont="1" applyBorder="1" applyAlignment="1">
      <alignment horizontal="left" vertical="center" wrapText="1"/>
    </xf>
    <xf numFmtId="0" fontId="26" fillId="0" borderId="15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70" fontId="27" fillId="0" borderId="0" xfId="44" applyFont="1" applyAlignment="1">
      <alignment horizontal="left" wrapText="1"/>
    </xf>
    <xf numFmtId="170" fontId="33" fillId="0" borderId="0" xfId="44" applyFont="1" applyAlignment="1">
      <alignment horizontal="left"/>
    </xf>
    <xf numFmtId="0" fontId="35" fillId="0" borderId="0" xfId="0" applyFont="1" applyAlignment="1">
      <alignment horizontal="left"/>
    </xf>
    <xf numFmtId="0" fontId="28" fillId="0" borderId="0" xfId="0" applyFont="1" applyAlignment="1">
      <alignment horizontal="left" vertical="center"/>
    </xf>
  </cellXfs>
  <cellStyles count="6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Comma 2" xfId="50" xr:uid="{00000000-0005-0000-0000-00001D000000}"/>
    <cellStyle name="Comma 2 2" xfId="55" xr:uid="{00000000-0005-0000-0000-00001E000000}"/>
    <cellStyle name="Comma 2 2 2" xfId="62" xr:uid="{C3F003F2-4C68-4379-8ABA-FD1DFC6371A6}"/>
    <cellStyle name="Comma 2 3" xfId="65" xr:uid="{98A9762C-733E-4119-ABB2-B57DBA165E00}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Excel Built-in Normal" xfId="67" xr:uid="{ECAD4DBE-CF1E-4DB8-906B-B8E37CCE57B7}"/>
    <cellStyle name="Hipervínculo" xfId="58" builtinId="8"/>
    <cellStyle name="Incorrecto" xfId="7" builtinId="27" customBuiltin="1"/>
    <cellStyle name="Millares" xfId="1" builtinId="3"/>
    <cellStyle name="Millares [0]" xfId="51" builtinId="6"/>
    <cellStyle name="Millares [0] 2" xfId="45" xr:uid="{00000000-0005-0000-0000-000028000000}"/>
    <cellStyle name="Millares [0] 2 2" xfId="54" xr:uid="{00000000-0005-0000-0000-000029000000}"/>
    <cellStyle name="Millares [0] 2 2 2" xfId="61" xr:uid="{01A3EA54-97F3-44B5-8FE8-D9DB95B74A1F}"/>
    <cellStyle name="Millares [0] 2 3" xfId="64" xr:uid="{8F07C455-BD21-4223-9B99-9D94E199EB95}"/>
    <cellStyle name="Millares [0] 3" xfId="56" xr:uid="{00000000-0005-0000-0000-00002A000000}"/>
    <cellStyle name="Millares [0] 3 2" xfId="63" xr:uid="{C96D6BAC-3391-449B-9FA8-57CAE0B415B0}"/>
    <cellStyle name="Millares [0] 4" xfId="60" xr:uid="{5C7D92EF-7453-410E-BFAF-ED234169E0EC}"/>
    <cellStyle name="Millares 2" xfId="52" xr:uid="{00000000-0005-0000-0000-00002B000000}"/>
    <cellStyle name="Millares 3" xfId="57" xr:uid="{00000000-0005-0000-0000-00002C000000}"/>
    <cellStyle name="Millares 3 2" xfId="66" xr:uid="{67CB57D7-BE59-4A14-BC54-374927EDBC60}"/>
    <cellStyle name="Neutral" xfId="8" builtinId="28" customBuiltin="1"/>
    <cellStyle name="Normal" xfId="0" builtinId="0"/>
    <cellStyle name="Normal 12" xfId="46" xr:uid="{00000000-0005-0000-0000-00002F000000}"/>
    <cellStyle name="Normal 15" xfId="47" xr:uid="{00000000-0005-0000-0000-000030000000}"/>
    <cellStyle name="Normal 2" xfId="49" xr:uid="{00000000-0005-0000-0000-000031000000}"/>
    <cellStyle name="Normal 2 4" xfId="48" xr:uid="{00000000-0005-0000-0000-000032000000}"/>
    <cellStyle name="Normal 3" xfId="53" xr:uid="{00000000-0005-0000-0000-000033000000}"/>
    <cellStyle name="Normal 3 2" xfId="59" xr:uid="{52A95833-AD3D-4468-8C3C-E8E2DC9E73E9}"/>
    <cellStyle name="Normal 3 3" xfId="43" xr:uid="{00000000-0005-0000-0000-000034000000}"/>
    <cellStyle name="Normal_Estados Fiscal 1999" xfId="44" xr:uid="{00000000-0005-0000-0000-000035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 2" xfId="3" builtinId="17" customBuiltin="1"/>
    <cellStyle name="Título 3" xfId="4" builtinId="18" customBuiltin="1"/>
    <cellStyle name="Título 4" xfId="42" xr:uid="{00000000-0005-0000-0000-000038000000}"/>
    <cellStyle name="Total" xfId="17" builtinId="25" customBuiltin="1"/>
  </cellStyles>
  <dxfs count="1">
    <dxf>
      <fill>
        <patternFill patternType="solid">
          <bgColor theme="2" tint="-9.9978637043366805E-2"/>
        </patternFill>
      </fill>
    </dxf>
  </dxfs>
  <tableStyles count="0" defaultTableStyle="TableStyleMedium2" defaultPivotStyle="PivotStyleLight16"/>
  <colors>
    <mruColors>
      <color rgb="FF00FF99"/>
      <color rgb="FF000066"/>
      <color rgb="FF003366"/>
      <color rgb="FF333399"/>
      <color rgb="FFCC0000"/>
      <color rgb="FF336699"/>
      <color rgb="FF00FF00"/>
      <color rgb="FF99FF99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5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43544</xdr:colOff>
      <xdr:row>0</xdr:row>
      <xdr:rowOff>0</xdr:rowOff>
    </xdr:from>
    <xdr:to>
      <xdr:col>2</xdr:col>
      <xdr:colOff>1023259</xdr:colOff>
      <xdr:row>5</xdr:row>
      <xdr:rowOff>28194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573E8E-4519-4CCD-AAB9-ADAC25F01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1487" y="0"/>
          <a:ext cx="3842658" cy="561594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903514</xdr:colOff>
      <xdr:row>0</xdr:row>
      <xdr:rowOff>0</xdr:rowOff>
    </xdr:from>
    <xdr:to>
      <xdr:col>5</xdr:col>
      <xdr:colOff>562734</xdr:colOff>
      <xdr:row>5</xdr:row>
      <xdr:rowOff>16008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174134-7BD1-445C-884D-27EFB43F3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514" y="0"/>
          <a:ext cx="4231220" cy="52763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888659</xdr:colOff>
      <xdr:row>0</xdr:row>
      <xdr:rowOff>0</xdr:rowOff>
    </xdr:from>
    <xdr:to>
      <xdr:col>2</xdr:col>
      <xdr:colOff>266699</xdr:colOff>
      <xdr:row>2</xdr:row>
      <xdr:rowOff>92293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EB81E6-57E0-43D7-8561-35A2C0E1D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8659" y="0"/>
          <a:ext cx="3884726" cy="48417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43817</xdr:colOff>
      <xdr:row>0</xdr:row>
      <xdr:rowOff>0</xdr:rowOff>
    </xdr:from>
    <xdr:to>
      <xdr:col>3</xdr:col>
      <xdr:colOff>1219200</xdr:colOff>
      <xdr:row>2</xdr:row>
      <xdr:rowOff>91357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BC5C32-40F2-4A79-AE61-96039551F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7" y="0"/>
          <a:ext cx="4613908" cy="51045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53788</xdr:colOff>
      <xdr:row>0</xdr:row>
      <xdr:rowOff>0</xdr:rowOff>
    </xdr:from>
    <xdr:to>
      <xdr:col>4</xdr:col>
      <xdr:colOff>1267271</xdr:colOff>
      <xdr:row>2</xdr:row>
      <xdr:rowOff>164204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C00536-E786-4237-AE87-29A58C20F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9623" y="0"/>
          <a:ext cx="5435860" cy="55865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72.22.51.15\fmvv\InterEmpresas\Documentos%20Interempresas\UENO%20AFPISA\UENO%20AFPISA\CONTABILIDAD\IRE%20-%20EEFF\2024\EEFF%20Ueno%20Afpisa%202024%2031122024.xls" TargetMode="External"/><Relationship Id="rId1" Type="http://schemas.openxmlformats.org/officeDocument/2006/relationships/externalLinkPath" Target="file:///\\172.22.51.15\fmvv\InterEmpresas\Documentos%20Interempresas\UENO%20AFPISA\UENO%20AFPISA\CONTABILIDAD\IRE%20-%20EEFF\2024\EEFF%20Ueno%20Afpisa%202024%203112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lance sistema"/>
      <sheetName val="1_Balance General"/>
      <sheetName val="2_Estado de Resultados"/>
      <sheetName val="Hoja de Trabajo FFEE"/>
      <sheetName val="3_Estado de Flujo de Efectivo"/>
      <sheetName val="4_Estado de Cambios del PNeto"/>
      <sheetName val="5_Notas Contables"/>
      <sheetName val="6_Cuadro de Revalúo"/>
    </sheetNames>
    <sheetDataSet>
      <sheetData sheetId="0"/>
      <sheetData sheetId="1">
        <row r="14">
          <cell r="G14">
            <v>2024</v>
          </cell>
          <cell r="H14">
            <v>2023</v>
          </cell>
        </row>
        <row r="17">
          <cell r="G17">
            <v>968867431</v>
          </cell>
        </row>
        <row r="254">
          <cell r="A254" t="str">
            <v>VAZQUEZ BENITEZ, LIZ RAQUEL</v>
          </cell>
        </row>
      </sheetData>
      <sheetData sheetId="2">
        <row r="7">
          <cell r="I7">
            <v>45657</v>
          </cell>
        </row>
        <row r="11">
          <cell r="F11" t="str">
            <v>6014043-7</v>
          </cell>
        </row>
      </sheetData>
      <sheetData sheetId="3">
        <row r="78">
          <cell r="I78">
            <v>0</v>
          </cell>
          <cell r="M78">
            <v>-2638719760</v>
          </cell>
          <cell r="N78">
            <v>0</v>
          </cell>
          <cell r="O78">
            <v>0</v>
          </cell>
          <cell r="P78">
            <v>3638000000</v>
          </cell>
          <cell r="Q78">
            <v>0</v>
          </cell>
          <cell r="R78">
            <v>0</v>
          </cell>
          <cell r="S78">
            <v>0</v>
          </cell>
          <cell r="T78">
            <v>33228502</v>
          </cell>
        </row>
      </sheetData>
      <sheetData sheetId="4"/>
      <sheetData sheetId="5"/>
      <sheetData sheetId="6"/>
      <sheetData sheetId="7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3" Type="http://schemas.microsoft.com/office/2019/04/relationships/externalLinkLongPath" Target="https://gyr.sharepoint.com/sites/clientes/Documentos%20compartidos/AUD%20&amp;%20ASSURANCE%20PY/9.%20Encargos%20de%20Auditoria/ENCARGOS%20DE%20AUD%202025/408.%20Ueno%20AFPISA/05.%20REPORTAR%20Y%20COMUNICAR/31-12-2025%20-%20Calculo%20-%20Transacciones%20sociedad%20controladora%20y%20vinculante%20VF%20.xls?5CE597CD" TargetMode="External"/><Relationship Id="rId2" Type="http://schemas.openxmlformats.org/officeDocument/2006/relationships/externalLinkPath" Target="file:///\\5CE597CD\31-12-2025%20-%20Calculo%20-%20Transacciones%20sociedad%20controladora%20y%20vinculante%20VF%20.xls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tima Ozorio" refreshedDate="46062.508395138888" createdVersion="1" refreshedVersion="8" recordCount="50" xr:uid="{8AC07282-8706-42B7-8758-F7567C91E6C5}">
  <cacheSource type="worksheet">
    <worksheetSource ref="B1:M51" sheet="base mayor analitico 2025" r:id="rId2"/>
  </cacheSource>
  <cacheFields count="12">
    <cacheField name="Cuenta " numFmtId="0">
      <sharedItems count="5">
        <s v="Com. cob. por servicios de administració"/>
        <s v="Comisiones pagadas a otras entidades por"/>
        <s v="Arancel BVPASA por Renta  Fija  SEN"/>
        <s v="Contribución al Fondo de garantía BVPASA"/>
        <s v="Venta - Bonos Corporativos"/>
      </sharedItems>
    </cacheField>
    <cacheField name="Fecha" numFmtId="179">
      <sharedItems containsSemiMixedTypes="0" containsNonDate="0" containsDate="1" containsString="0" minDate="2025-01-09T00:00:00" maxDate="2025-12-01T00:00:00"/>
    </cacheField>
    <cacheField name="Tipo" numFmtId="0">
      <sharedItems/>
    </cacheField>
    <cacheField name="No.Comp." numFmtId="0">
      <sharedItems containsString="0" containsBlank="1" containsNumber="1" containsInteger="1" minValue="384" maxValue="10040001861"/>
    </cacheField>
    <cacheField name="Nro." numFmtId="0">
      <sharedItems containsSemiMixedTypes="0" containsString="0" containsNumber="1" containsInteger="1" minValue="384" maxValue="785"/>
    </cacheField>
    <cacheField name="Línea" numFmtId="0">
      <sharedItems containsSemiMixedTypes="0" containsString="0" containsNumber="1" containsInteger="1" minValue="1" maxValue="1843171"/>
    </cacheField>
    <cacheField name="Cod.Aux." numFmtId="0">
      <sharedItems containsNonDate="0" containsString="0" containsBlank="1"/>
    </cacheField>
    <cacheField name="Concepto" numFmtId="0">
      <sharedItems/>
    </cacheField>
    <cacheField name="Debe" numFmtId="3">
      <sharedItems containsSemiMixedTypes="0" containsString="0" containsNumber="1" containsInteger="1" minValue="0" maxValue="1250000"/>
    </cacheField>
    <cacheField name="Haber" numFmtId="3">
      <sharedItems containsSemiMixedTypes="0" containsString="0" containsNumber="1" containsInteger="1" minValue="0" maxValue="78729000"/>
    </cacheField>
    <cacheField name="Saldo" numFmtId="37">
      <sharedItems containsSemiMixedTypes="0" containsString="0" containsNumber="1" containsInteger="1" minValue="482" maxValue="822741357"/>
    </cacheField>
    <cacheField name="Sociedad" numFmtId="0">
      <sharedItems containsBlank="1" count="4">
        <s v="Fondos Mutuos Cash Dólares"/>
        <s v="Fondos Mutuos Cash Guaranies"/>
        <s v="Ueno Casa de Bolsa S.A.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x v="0"/>
    <d v="2025-01-31T00:00:00"/>
    <s v="VTAS"/>
    <n v="384"/>
    <n v="384"/>
    <n v="2"/>
    <m/>
    <s v="Ventas Suc.01-FCR-8 del 2025-01-31"/>
    <n v="0"/>
    <n v="7734155"/>
    <n v="7734155"/>
    <x v="0"/>
  </r>
  <r>
    <x v="0"/>
    <d v="2025-01-31T00:00:00"/>
    <s v="VTAS"/>
    <n v="394"/>
    <n v="394"/>
    <n v="2"/>
    <m/>
    <s v="Ventas Suc.01-FCR-9 del 2025-01-31"/>
    <n v="0"/>
    <n v="14425476"/>
    <n v="22159631"/>
    <x v="1"/>
  </r>
  <r>
    <x v="0"/>
    <d v="2025-02-28T00:00:00"/>
    <s v="VTAS"/>
    <n v="427"/>
    <n v="427"/>
    <n v="2"/>
    <m/>
    <s v="Ventas Suc.01-FCR-10 del 2025-02-28"/>
    <n v="0"/>
    <n v="18604127"/>
    <n v="40763758"/>
    <x v="1"/>
  </r>
  <r>
    <x v="0"/>
    <d v="2025-02-28T00:00:00"/>
    <s v="VTAS"/>
    <n v="428"/>
    <n v="428"/>
    <n v="2"/>
    <m/>
    <s v="Ventas Suc.01-FCR-11 del 2025-02-28"/>
    <n v="0"/>
    <n v="6244793"/>
    <n v="47008551"/>
    <x v="0"/>
  </r>
  <r>
    <x v="0"/>
    <d v="2025-03-31T00:00:00"/>
    <s v="VTAS"/>
    <n v="462"/>
    <n v="462"/>
    <n v="2"/>
    <m/>
    <s v="Ventas Suc.01-FCR-12 del 2025-03-31"/>
    <n v="0"/>
    <n v="14427964"/>
    <n v="61436515"/>
    <x v="0"/>
  </r>
  <r>
    <x v="0"/>
    <d v="2025-03-31T00:00:00"/>
    <s v="VTAS"/>
    <n v="463"/>
    <n v="463"/>
    <n v="2"/>
    <m/>
    <s v="Ventas Suc.01-FCR-13 del 2025-03-31"/>
    <n v="0"/>
    <n v="31326536"/>
    <n v="92763051"/>
    <x v="1"/>
  </r>
  <r>
    <x v="0"/>
    <d v="2025-04-30T00:00:00"/>
    <s v="VTAS"/>
    <n v="506"/>
    <n v="506"/>
    <n v="2"/>
    <m/>
    <s v="Ventas Suc.01-FCR-14 del 2025-04-30"/>
    <n v="0"/>
    <n v="39309535"/>
    <n v="132072586"/>
    <x v="1"/>
  </r>
  <r>
    <x v="0"/>
    <d v="2025-04-30T00:00:00"/>
    <s v="VTAS"/>
    <n v="507"/>
    <n v="507"/>
    <n v="2"/>
    <m/>
    <s v="Ventas Suc.01-FCR-15 del 2025-04-30"/>
    <n v="0"/>
    <n v="17826534"/>
    <n v="149899120"/>
    <x v="0"/>
  </r>
  <r>
    <x v="0"/>
    <d v="2025-05-31T00:00:00"/>
    <s v="VTAS"/>
    <n v="555"/>
    <n v="555"/>
    <n v="2"/>
    <m/>
    <s v="Ventas Suc.01-FCR-16 del 2025-05-31"/>
    <n v="0"/>
    <n v="24864494"/>
    <n v="174763614"/>
    <x v="0"/>
  </r>
  <r>
    <x v="0"/>
    <d v="2025-05-31T00:00:00"/>
    <s v="VTAS"/>
    <n v="556"/>
    <n v="556"/>
    <n v="2"/>
    <m/>
    <s v="Ventas Suc.01-FCR-17 del 2025-05-31"/>
    <n v="0"/>
    <n v="50325189"/>
    <n v="225088803"/>
    <x v="1"/>
  </r>
  <r>
    <x v="0"/>
    <d v="2025-06-30T00:00:00"/>
    <s v="VTAS"/>
    <n v="587"/>
    <n v="587"/>
    <n v="2"/>
    <m/>
    <s v="Ventas Suc.01-FCR-19 del 2025-06-30"/>
    <n v="0"/>
    <n v="29093880"/>
    <n v="254182683"/>
    <x v="0"/>
  </r>
  <r>
    <x v="0"/>
    <d v="2025-06-30T00:00:00"/>
    <s v="VTAS"/>
    <n v="588"/>
    <n v="588"/>
    <n v="2"/>
    <m/>
    <s v="Ventas Suc.01-FCR-18 del 2025-06-30"/>
    <n v="0"/>
    <n v="60383220"/>
    <n v="314565903"/>
    <x v="1"/>
  </r>
  <r>
    <x v="0"/>
    <d v="2025-07-31T00:00:00"/>
    <s v="VTAS"/>
    <n v="605"/>
    <n v="605"/>
    <n v="2"/>
    <m/>
    <s v="Ventas Suc.01-FCR-21 del 2025-07-31"/>
    <n v="0"/>
    <n v="35955003"/>
    <n v="350520906"/>
    <x v="0"/>
  </r>
  <r>
    <x v="0"/>
    <d v="2025-07-31T00:00:00"/>
    <s v="VTAS"/>
    <n v="618"/>
    <n v="618"/>
    <n v="2"/>
    <m/>
    <s v="Ventas Suc.01-FCR-20 del 2025-07-31"/>
    <n v="0"/>
    <n v="64636154"/>
    <n v="415157060"/>
    <x v="1"/>
  </r>
  <r>
    <x v="0"/>
    <d v="2025-08-31T00:00:00"/>
    <s v="VTAS"/>
    <n v="645"/>
    <n v="645"/>
    <n v="2"/>
    <m/>
    <s v="Ventas Suc.01-FCR-22 del 2025-08-31"/>
    <n v="0"/>
    <n v="62361511"/>
    <n v="477518571"/>
    <x v="1"/>
  </r>
  <r>
    <x v="0"/>
    <d v="2025-08-31T00:00:00"/>
    <s v="VTAS"/>
    <n v="646"/>
    <n v="646"/>
    <n v="2"/>
    <m/>
    <s v="Ventas Suc.01-FCR-23 del 2025-08-31"/>
    <n v="0"/>
    <n v="42482915"/>
    <n v="520001486"/>
    <x v="0"/>
  </r>
  <r>
    <x v="0"/>
    <d v="2025-09-30T00:00:00"/>
    <s v="VTAS"/>
    <n v="705"/>
    <n v="705"/>
    <n v="2"/>
    <m/>
    <s v="Ventas Suc.01-FCR1-1 del 2025-09-30"/>
    <n v="0"/>
    <n v="72101063"/>
    <n v="592102549"/>
    <x v="1"/>
  </r>
  <r>
    <x v="0"/>
    <d v="2025-09-30T00:00:00"/>
    <s v="VTAS"/>
    <n v="706"/>
    <n v="706"/>
    <n v="2"/>
    <m/>
    <s v="Ventas Suc.01-FCR1-2 del 2025-09-30"/>
    <n v="0"/>
    <n v="49549022"/>
    <n v="641651571"/>
    <x v="0"/>
  </r>
  <r>
    <x v="0"/>
    <d v="2025-10-31T00:00:00"/>
    <s v="VTAS"/>
    <n v="722"/>
    <n v="722"/>
    <n v="2"/>
    <m/>
    <s v="Ventas Suc.01-FCR1-3 del 2025-10-31"/>
    <n v="0"/>
    <n v="73730139"/>
    <n v="715381710"/>
    <x v="1"/>
  </r>
  <r>
    <x v="0"/>
    <d v="2025-10-31T00:00:00"/>
    <s v="VTAS"/>
    <n v="723"/>
    <n v="723"/>
    <n v="2"/>
    <m/>
    <s v="Ventas Suc.01-FCR1-4 del 2025-10-31"/>
    <n v="0"/>
    <n v="51723284"/>
    <n v="767104994"/>
    <x v="0"/>
  </r>
  <r>
    <x v="0"/>
    <d v="2025-11-30T00:00:00"/>
    <s v="VTAS"/>
    <n v="784"/>
    <n v="784"/>
    <n v="2"/>
    <m/>
    <s v="Ventas Suc.01-FCR1-5 del 2025-11-30"/>
    <n v="0"/>
    <n v="33297230"/>
    <n v="800402224"/>
    <x v="1"/>
  </r>
  <r>
    <x v="0"/>
    <d v="2025-11-30T00:00:00"/>
    <s v="VTAS"/>
    <n v="785"/>
    <n v="785"/>
    <n v="2"/>
    <m/>
    <s v="Ventas Suc.01-FCR1-6 del 2025-11-30"/>
    <n v="0"/>
    <n v="22339133"/>
    <n v="822741357"/>
    <x v="0"/>
  </r>
  <r>
    <x v="1"/>
    <d v="2025-02-18T00:00:00"/>
    <s v="PROV"/>
    <n v="10040001856"/>
    <n v="425"/>
    <n v="2"/>
    <m/>
    <s v="Comisión de corretaje s/ fact. 1856"/>
    <n v="455675"/>
    <n v="0"/>
    <n v="455675"/>
    <x v="2"/>
  </r>
  <r>
    <x v="1"/>
    <d v="2025-02-18T00:00:00"/>
    <s v="PROV"/>
    <n v="10040001861"/>
    <n v="426"/>
    <n v="1"/>
    <m/>
    <s v="Comisión de corretaje s/ fact. 1861"/>
    <n v="458217"/>
    <n v="0"/>
    <n v="913892"/>
    <x v="2"/>
  </r>
  <r>
    <x v="1"/>
    <d v="2025-07-31T00:00:00"/>
    <s v="PROV"/>
    <n v="10030000258"/>
    <n v="615"/>
    <n v="2"/>
    <m/>
    <s v="Fact. 258 - Casa de Bolsa "/>
    <n v="1250000"/>
    <n v="0"/>
    <n v="2163892"/>
    <x v="2"/>
  </r>
  <r>
    <x v="1"/>
    <d v="2025-09-30T00:00:00"/>
    <s v="PROV"/>
    <n v="10030000032"/>
    <n v="702"/>
    <n v="2"/>
    <m/>
    <s v="Prov. 1/Fact. Nro. 10030000032"/>
    <n v="52272"/>
    <n v="0"/>
    <n v="2216164"/>
    <x v="2"/>
  </r>
  <r>
    <x v="2"/>
    <d v="2025-01-09T00:00:00"/>
    <s v="PROV"/>
    <n v="10040001651"/>
    <n v="387"/>
    <n v="2"/>
    <m/>
    <s v="Prov. 1/Fact. Nro. 10040001651"/>
    <n v="9636"/>
    <n v="0"/>
    <n v="9636"/>
    <x v="2"/>
  </r>
  <r>
    <x v="2"/>
    <d v="2025-01-31T00:00:00"/>
    <s v="PROV"/>
    <n v="10030000114"/>
    <n v="385"/>
    <n v="2"/>
    <m/>
    <s v="Prov. 1/Fact. Nro. 10030000114"/>
    <n v="3374"/>
    <n v="0"/>
    <n v="13010"/>
    <x v="2"/>
  </r>
  <r>
    <x v="2"/>
    <d v="2025-01-31T00:00:00"/>
    <s v="PROV"/>
    <n v="10040001792"/>
    <n v="386"/>
    <n v="2"/>
    <m/>
    <s v="Prov. 1/Fact. Nro. 10040001792"/>
    <n v="2852"/>
    <n v="0"/>
    <n v="15862"/>
    <x v="2"/>
  </r>
  <r>
    <x v="2"/>
    <d v="2025-02-18T00:00:00"/>
    <s v="PROV"/>
    <n v="10040001856"/>
    <n v="425"/>
    <n v="1"/>
    <m/>
    <s v="Aranceles s/ fact. 1856"/>
    <n v="30378"/>
    <n v="0"/>
    <n v="46240"/>
    <x v="2"/>
  </r>
  <r>
    <x v="2"/>
    <d v="2025-02-18T00:00:00"/>
    <s v="PROV"/>
    <n v="10040001861"/>
    <n v="426"/>
    <n v="3"/>
    <m/>
    <s v="Fondo de Garantía s/ fact. 1861"/>
    <n v="30548"/>
    <n v="0"/>
    <n v="76788"/>
    <x v="2"/>
  </r>
  <r>
    <x v="2"/>
    <d v="2025-07-31T00:00:00"/>
    <s v="PROV"/>
    <n v="10030000258"/>
    <n v="615"/>
    <n v="3"/>
    <m/>
    <s v="Fact. 258 - Casa de Bolsa "/>
    <n v="100000"/>
    <n v="0"/>
    <n v="176788"/>
    <x v="2"/>
  </r>
  <r>
    <x v="2"/>
    <d v="2025-09-30T00:00:00"/>
    <s v="PROV"/>
    <n v="10030000032"/>
    <n v="702"/>
    <n v="3"/>
    <m/>
    <s v="Prov. 1/Fact. Nro. 10030000032"/>
    <n v="10455"/>
    <n v="0"/>
    <n v="187243"/>
    <x v="2"/>
  </r>
  <r>
    <x v="2"/>
    <d v="2025-09-30T00:00:00"/>
    <s v="PROV"/>
    <n v="10030000034"/>
    <n v="703"/>
    <n v="2"/>
    <m/>
    <s v="Prov. 1/Fact. Nro. 10030000034"/>
    <n v="20023"/>
    <n v="0"/>
    <n v="207266"/>
    <x v="2"/>
  </r>
  <r>
    <x v="2"/>
    <d v="2025-09-30T00:00:00"/>
    <s v="PROV"/>
    <n v="10030000036"/>
    <n v="704"/>
    <n v="2"/>
    <m/>
    <s v="Prov. 1/Fact. Nro. 10030000036"/>
    <n v="50564"/>
    <n v="0"/>
    <n v="257830"/>
    <x v="2"/>
  </r>
  <r>
    <x v="2"/>
    <d v="2025-11-28T00:00:00"/>
    <s v="PROV"/>
    <n v="10040001558"/>
    <n v="758"/>
    <n v="1"/>
    <m/>
    <s v="FC 58 U CASA DBOLSA- ARANCELES"/>
    <n v="153746"/>
    <n v="0"/>
    <n v="411576"/>
    <x v="2"/>
  </r>
  <r>
    <x v="2"/>
    <d v="2025-11-28T00:00:00"/>
    <s v="PROV"/>
    <n v="10040001556"/>
    <n v="759"/>
    <n v="1"/>
    <m/>
    <s v="FC 56 U CASA DBOLSA- ARANCELES"/>
    <n v="138759"/>
    <n v="0"/>
    <n v="550335"/>
    <x v="2"/>
  </r>
  <r>
    <x v="3"/>
    <d v="2025-01-09T00:00:00"/>
    <s v="PROV"/>
    <n v="10040001651"/>
    <n v="387"/>
    <n v="1"/>
    <m/>
    <s v="Prov. 1/Fact. Nro. 10040001651"/>
    <n v="482"/>
    <n v="0"/>
    <n v="482"/>
    <x v="2"/>
  </r>
  <r>
    <x v="3"/>
    <d v="2025-01-31T00:00:00"/>
    <s v="PROV"/>
    <n v="10030000114"/>
    <n v="385"/>
    <n v="1"/>
    <m/>
    <s v="Prov. 1/Fact. Nro. 10030000114"/>
    <n v="112"/>
    <n v="0"/>
    <n v="594"/>
    <x v="2"/>
  </r>
  <r>
    <x v="3"/>
    <d v="2025-01-31T00:00:00"/>
    <s v="PROV"/>
    <n v="10040001792"/>
    <n v="386"/>
    <n v="1"/>
    <m/>
    <s v="Prov. 1/Fact. Nro. 10040001792"/>
    <n v="95"/>
    <n v="0"/>
    <n v="689"/>
    <x v="2"/>
  </r>
  <r>
    <x v="3"/>
    <d v="2025-02-18T00:00:00"/>
    <s v="PROV"/>
    <n v="10040001856"/>
    <n v="425"/>
    <n v="3"/>
    <m/>
    <s v="Fondo de garantía s/ fact. 1856"/>
    <n v="7595"/>
    <n v="0"/>
    <n v="8284"/>
    <x v="2"/>
  </r>
  <r>
    <x v="3"/>
    <d v="2025-02-18T00:00:00"/>
    <s v="PROV"/>
    <n v="10040001861"/>
    <n v="426"/>
    <n v="2"/>
    <m/>
    <s v="Fondo de Garantía s/ fact. 1861"/>
    <n v="7637"/>
    <n v="0"/>
    <n v="15921"/>
    <x v="2"/>
  </r>
  <r>
    <x v="3"/>
    <d v="2025-07-31T00:00:00"/>
    <s v="PROV"/>
    <n v="10030000258"/>
    <n v="615"/>
    <n v="1"/>
    <m/>
    <s v="Fact. 258 - Casa de Bolsa "/>
    <n v="25000"/>
    <n v="0"/>
    <n v="3269731"/>
    <x v="2"/>
  </r>
  <r>
    <x v="3"/>
    <d v="2025-09-30T00:00:00"/>
    <s v="PROV"/>
    <n v="10030000032"/>
    <n v="702"/>
    <n v="1"/>
    <m/>
    <s v="Prov. 1/Fact. Nro. 10030000032"/>
    <n v="2614"/>
    <n v="0"/>
    <n v="3272345"/>
    <x v="2"/>
  </r>
  <r>
    <x v="3"/>
    <d v="2025-09-30T00:00:00"/>
    <s v="PROV"/>
    <n v="10030000034"/>
    <n v="703"/>
    <n v="1"/>
    <m/>
    <s v="Prov. 1/Fact. Nro. 10030000034"/>
    <n v="5006"/>
    <n v="0"/>
    <n v="3277351"/>
    <x v="2"/>
  </r>
  <r>
    <x v="3"/>
    <d v="2025-09-30T00:00:00"/>
    <s v="PROV"/>
    <n v="10030000036"/>
    <n v="704"/>
    <n v="1"/>
    <m/>
    <s v="Prov. 1/Fact. Nro. 10030000036"/>
    <n v="12641"/>
    <n v="0"/>
    <n v="3289992"/>
    <x v="2"/>
  </r>
  <r>
    <x v="3"/>
    <d v="2025-11-28T00:00:00"/>
    <s v="PROV"/>
    <n v="10040001558"/>
    <n v="758"/>
    <n v="2"/>
    <m/>
    <s v="FC 58 U CASA DBOLSA- FONDO DE GARANTIA"/>
    <n v="38436"/>
    <n v="0"/>
    <n v="3328428"/>
    <x v="2"/>
  </r>
  <r>
    <x v="3"/>
    <d v="2025-11-28T00:00:00"/>
    <s v="PROV"/>
    <n v="10040001556"/>
    <n v="759"/>
    <n v="2"/>
    <m/>
    <s v="FC 56 U CASA DBOLSA- FONDO DE GARANTIA"/>
    <n v="34690"/>
    <n v="0"/>
    <n v="3363118"/>
    <x v="2"/>
  </r>
  <r>
    <x v="4"/>
    <d v="2025-02-18T00:00:00"/>
    <s v="ASD"/>
    <m/>
    <n v="423"/>
    <n v="1641972"/>
    <m/>
    <s v="OP.1975054 VENTA DE 150 BONOS ENERSUR PYENS01F8662 - UENO CASA DE BOLSA"/>
    <n v="0"/>
    <n v="330000"/>
    <n v="330000"/>
    <x v="2"/>
  </r>
  <r>
    <x v="4"/>
    <d v="2025-11-28T00:00:00"/>
    <s v="ASD"/>
    <m/>
    <n v="761"/>
    <n v="1843171"/>
    <m/>
    <s v="OP. 2172098 VENTA DE 690 BONOS TELECEL PYTEL01F2070 - GRUPO VAZQUEZ"/>
    <n v="0"/>
    <n v="78729000"/>
    <n v="79059000"/>
    <x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20B8947-7D20-4F22-9CEE-C42905C7CE56}" name="TablaDinámica1" cacheId="9" applyNumberFormats="0" applyBorderFormats="0" applyFontFormats="0" applyPatternFormats="0" applyAlignmentFormats="0" applyWidthHeightFormats="1" dataCaption="Datos" updatedVersion="8" showMemberPropertyTips="0" useAutoFormatting="1" itemPrintTitles="1" createdVersion="1" indent="0" compact="0" compactData="0" gridDropZones="1">
  <location ref="A3:D11" firstHeaderRow="1" firstDataRow="2" firstDataCol="2"/>
  <pivotFields count="12">
    <pivotField axis="axisRow" compact="0" outline="0" showAll="0" includeNewItemsInFilter="1" defaultSubtotal="0">
      <items count="5">
        <item x="2"/>
        <item x="0"/>
        <item x="1"/>
        <item x="3"/>
        <item x="4"/>
      </items>
    </pivotField>
    <pivotField compact="0" numFmtId="179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compact="0" outline="0" showAll="0" includeNewItemsInFilter="1" defaultSubtotal="0"/>
    <pivotField dataField="1" compact="0" numFmtId="3" outline="0" showAll="0" includeNewItemsInFilter="1" defaultSubtotal="0"/>
    <pivotField dataField="1" compact="0" numFmtId="3" outline="0" showAll="0" includeNewItemsInFilter="1" defaultSubtotal="0"/>
    <pivotField compact="0" numFmtId="37" outline="0" showAll="0" includeNewItemsInFilter="1" defaultSubtotal="0"/>
    <pivotField axis="axisRow" compact="0" outline="0" showAll="0" includeNewItemsInFilter="1" defaultSubtotal="0">
      <items count="4">
        <item x="0"/>
        <item x="1"/>
        <item x="2"/>
        <item h="1" x="3"/>
      </items>
    </pivotField>
  </pivotFields>
  <rowFields count="2">
    <field x="0"/>
    <field x="11"/>
  </rowFields>
  <rowItems count="7">
    <i>
      <x/>
      <x v="2"/>
    </i>
    <i>
      <x v="1"/>
      <x/>
    </i>
    <i r="1">
      <x v="1"/>
    </i>
    <i>
      <x v="2"/>
      <x v="2"/>
    </i>
    <i>
      <x v="3"/>
      <x v="2"/>
    </i>
    <i>
      <x v="4"/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Debe" fld="8" baseField="0" baseItem="0" numFmtId="3"/>
    <dataField name="Suma de Haber" fld="9" baseField="0" baseItem="0" numFmtId="3"/>
  </dataFields>
  <formats count="1">
    <format dxfId="0">
      <pivotArea outline="0" fieldPosition="0">
        <references count="3">
          <reference field="4294967294" count="1" selected="0">
            <x v="1"/>
          </reference>
          <reference field="0" count="1" selected="0">
            <x v="1"/>
          </reference>
          <reference field="11" count="2" selected="0">
            <x v="0"/>
            <x v="1"/>
          </reference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ueno.com.py/" TargetMode="External"/><Relationship Id="rId4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5433-D070-450E-862C-6D3DD9AF5602}">
  <sheetPr>
    <tabColor theme="6" tint="-0.249977111117893"/>
  </sheetPr>
  <dimension ref="A1:H41"/>
  <sheetViews>
    <sheetView zoomScale="85" zoomScaleNormal="85" workbookViewId="0">
      <selection activeCell="G20" sqref="G20"/>
    </sheetView>
  </sheetViews>
  <sheetFormatPr baseColWidth="10" defaultColWidth="11.5546875" defaultRowHeight="14.4"/>
  <cols>
    <col min="1" max="1" width="14.44140625" customWidth="1"/>
    <col min="2" max="2" width="44.44140625" customWidth="1"/>
    <col min="3" max="3" width="14.33203125" customWidth="1"/>
    <col min="4" max="4" width="26.6640625" bestFit="1" customWidth="1"/>
    <col min="5" max="5" width="24" customWidth="1"/>
    <col min="6" max="6" width="8.88671875" customWidth="1"/>
    <col min="7" max="7" width="14" bestFit="1" customWidth="1"/>
    <col min="8" max="8" width="14.6640625" bestFit="1" customWidth="1"/>
    <col min="9" max="256" width="8.88671875" customWidth="1"/>
    <col min="257" max="257" width="14.44140625" customWidth="1"/>
    <col min="258" max="258" width="44.44140625" customWidth="1"/>
    <col min="259" max="259" width="14.33203125" customWidth="1"/>
    <col min="260" max="260" width="26.6640625" bestFit="1" customWidth="1"/>
    <col min="261" max="261" width="24" customWidth="1"/>
    <col min="262" max="512" width="8.88671875" customWidth="1"/>
    <col min="513" max="513" width="14.44140625" customWidth="1"/>
    <col min="514" max="514" width="44.44140625" customWidth="1"/>
    <col min="515" max="515" width="14.33203125" customWidth="1"/>
    <col min="516" max="516" width="26.6640625" bestFit="1" customWidth="1"/>
    <col min="517" max="517" width="24" customWidth="1"/>
    <col min="518" max="768" width="8.88671875" customWidth="1"/>
    <col min="769" max="769" width="14.44140625" customWidth="1"/>
    <col min="770" max="770" width="44.44140625" customWidth="1"/>
    <col min="771" max="771" width="14.33203125" customWidth="1"/>
    <col min="772" max="772" width="26.6640625" bestFit="1" customWidth="1"/>
    <col min="773" max="773" width="24" customWidth="1"/>
    <col min="774" max="1024" width="8.88671875" customWidth="1"/>
    <col min="1025" max="1025" width="14.44140625" customWidth="1"/>
    <col min="1026" max="1026" width="44.44140625" customWidth="1"/>
    <col min="1027" max="1027" width="14.33203125" customWidth="1"/>
    <col min="1028" max="1028" width="26.6640625" bestFit="1" customWidth="1"/>
    <col min="1029" max="1029" width="24" customWidth="1"/>
    <col min="1030" max="1280" width="8.88671875" customWidth="1"/>
    <col min="1281" max="1281" width="14.44140625" customWidth="1"/>
    <col min="1282" max="1282" width="44.44140625" customWidth="1"/>
    <col min="1283" max="1283" width="14.33203125" customWidth="1"/>
    <col min="1284" max="1284" width="26.6640625" bestFit="1" customWidth="1"/>
    <col min="1285" max="1285" width="24" customWidth="1"/>
    <col min="1286" max="1536" width="8.88671875" customWidth="1"/>
    <col min="1537" max="1537" width="14.44140625" customWidth="1"/>
    <col min="1538" max="1538" width="44.44140625" customWidth="1"/>
    <col min="1539" max="1539" width="14.33203125" customWidth="1"/>
    <col min="1540" max="1540" width="26.6640625" bestFit="1" customWidth="1"/>
    <col min="1541" max="1541" width="24" customWidth="1"/>
    <col min="1542" max="1792" width="8.88671875" customWidth="1"/>
    <col min="1793" max="1793" width="14.44140625" customWidth="1"/>
    <col min="1794" max="1794" width="44.44140625" customWidth="1"/>
    <col min="1795" max="1795" width="14.33203125" customWidth="1"/>
    <col min="1796" max="1796" width="26.6640625" bestFit="1" customWidth="1"/>
    <col min="1797" max="1797" width="24" customWidth="1"/>
    <col min="1798" max="2048" width="8.88671875" customWidth="1"/>
    <col min="2049" max="2049" width="14.44140625" customWidth="1"/>
    <col min="2050" max="2050" width="44.44140625" customWidth="1"/>
    <col min="2051" max="2051" width="14.33203125" customWidth="1"/>
    <col min="2052" max="2052" width="26.6640625" bestFit="1" customWidth="1"/>
    <col min="2053" max="2053" width="24" customWidth="1"/>
    <col min="2054" max="2304" width="8.88671875" customWidth="1"/>
    <col min="2305" max="2305" width="14.44140625" customWidth="1"/>
    <col min="2306" max="2306" width="44.44140625" customWidth="1"/>
    <col min="2307" max="2307" width="14.33203125" customWidth="1"/>
    <col min="2308" max="2308" width="26.6640625" bestFit="1" customWidth="1"/>
    <col min="2309" max="2309" width="24" customWidth="1"/>
    <col min="2310" max="2560" width="8.88671875" customWidth="1"/>
    <col min="2561" max="2561" width="14.44140625" customWidth="1"/>
    <col min="2562" max="2562" width="44.44140625" customWidth="1"/>
    <col min="2563" max="2563" width="14.33203125" customWidth="1"/>
    <col min="2564" max="2564" width="26.6640625" bestFit="1" customWidth="1"/>
    <col min="2565" max="2565" width="24" customWidth="1"/>
    <col min="2566" max="2816" width="8.88671875" customWidth="1"/>
    <col min="2817" max="2817" width="14.44140625" customWidth="1"/>
    <col min="2818" max="2818" width="44.44140625" customWidth="1"/>
    <col min="2819" max="2819" width="14.33203125" customWidth="1"/>
    <col min="2820" max="2820" width="26.6640625" bestFit="1" customWidth="1"/>
    <col min="2821" max="2821" width="24" customWidth="1"/>
    <col min="2822" max="3072" width="8.88671875" customWidth="1"/>
    <col min="3073" max="3073" width="14.44140625" customWidth="1"/>
    <col min="3074" max="3074" width="44.44140625" customWidth="1"/>
    <col min="3075" max="3075" width="14.33203125" customWidth="1"/>
    <col min="3076" max="3076" width="26.6640625" bestFit="1" customWidth="1"/>
    <col min="3077" max="3077" width="24" customWidth="1"/>
    <col min="3078" max="3328" width="8.88671875" customWidth="1"/>
    <col min="3329" max="3329" width="14.44140625" customWidth="1"/>
    <col min="3330" max="3330" width="44.44140625" customWidth="1"/>
    <col min="3331" max="3331" width="14.33203125" customWidth="1"/>
    <col min="3332" max="3332" width="26.6640625" bestFit="1" customWidth="1"/>
    <col min="3333" max="3333" width="24" customWidth="1"/>
    <col min="3334" max="3584" width="8.88671875" customWidth="1"/>
    <col min="3585" max="3585" width="14.44140625" customWidth="1"/>
    <col min="3586" max="3586" width="44.44140625" customWidth="1"/>
    <col min="3587" max="3587" width="14.33203125" customWidth="1"/>
    <col min="3588" max="3588" width="26.6640625" bestFit="1" customWidth="1"/>
    <col min="3589" max="3589" width="24" customWidth="1"/>
    <col min="3590" max="3840" width="8.88671875" customWidth="1"/>
    <col min="3841" max="3841" width="14.44140625" customWidth="1"/>
    <col min="3842" max="3842" width="44.44140625" customWidth="1"/>
    <col min="3843" max="3843" width="14.33203125" customWidth="1"/>
    <col min="3844" max="3844" width="26.6640625" bestFit="1" customWidth="1"/>
    <col min="3845" max="3845" width="24" customWidth="1"/>
    <col min="3846" max="4096" width="8.88671875" customWidth="1"/>
    <col min="4097" max="4097" width="14.44140625" customWidth="1"/>
    <col min="4098" max="4098" width="44.44140625" customWidth="1"/>
    <col min="4099" max="4099" width="14.33203125" customWidth="1"/>
    <col min="4100" max="4100" width="26.6640625" bestFit="1" customWidth="1"/>
    <col min="4101" max="4101" width="24" customWidth="1"/>
    <col min="4102" max="4352" width="8.88671875" customWidth="1"/>
    <col min="4353" max="4353" width="14.44140625" customWidth="1"/>
    <col min="4354" max="4354" width="44.44140625" customWidth="1"/>
    <col min="4355" max="4355" width="14.33203125" customWidth="1"/>
    <col min="4356" max="4356" width="26.6640625" bestFit="1" customWidth="1"/>
    <col min="4357" max="4357" width="24" customWidth="1"/>
    <col min="4358" max="4608" width="8.88671875" customWidth="1"/>
    <col min="4609" max="4609" width="14.44140625" customWidth="1"/>
    <col min="4610" max="4610" width="44.44140625" customWidth="1"/>
    <col min="4611" max="4611" width="14.33203125" customWidth="1"/>
    <col min="4612" max="4612" width="26.6640625" bestFit="1" customWidth="1"/>
    <col min="4613" max="4613" width="24" customWidth="1"/>
    <col min="4614" max="4864" width="8.88671875" customWidth="1"/>
    <col min="4865" max="4865" width="14.44140625" customWidth="1"/>
    <col min="4866" max="4866" width="44.44140625" customWidth="1"/>
    <col min="4867" max="4867" width="14.33203125" customWidth="1"/>
    <col min="4868" max="4868" width="26.6640625" bestFit="1" customWidth="1"/>
    <col min="4869" max="4869" width="24" customWidth="1"/>
    <col min="4870" max="5120" width="8.88671875" customWidth="1"/>
    <col min="5121" max="5121" width="14.44140625" customWidth="1"/>
    <col min="5122" max="5122" width="44.44140625" customWidth="1"/>
    <col min="5123" max="5123" width="14.33203125" customWidth="1"/>
    <col min="5124" max="5124" width="26.6640625" bestFit="1" customWidth="1"/>
    <col min="5125" max="5125" width="24" customWidth="1"/>
    <col min="5126" max="5376" width="8.88671875" customWidth="1"/>
    <col min="5377" max="5377" width="14.44140625" customWidth="1"/>
    <col min="5378" max="5378" width="44.44140625" customWidth="1"/>
    <col min="5379" max="5379" width="14.33203125" customWidth="1"/>
    <col min="5380" max="5380" width="26.6640625" bestFit="1" customWidth="1"/>
    <col min="5381" max="5381" width="24" customWidth="1"/>
    <col min="5382" max="5632" width="8.88671875" customWidth="1"/>
    <col min="5633" max="5633" width="14.44140625" customWidth="1"/>
    <col min="5634" max="5634" width="44.44140625" customWidth="1"/>
    <col min="5635" max="5635" width="14.33203125" customWidth="1"/>
    <col min="5636" max="5636" width="26.6640625" bestFit="1" customWidth="1"/>
    <col min="5637" max="5637" width="24" customWidth="1"/>
    <col min="5638" max="5888" width="8.88671875" customWidth="1"/>
    <col min="5889" max="5889" width="14.44140625" customWidth="1"/>
    <col min="5890" max="5890" width="44.44140625" customWidth="1"/>
    <col min="5891" max="5891" width="14.33203125" customWidth="1"/>
    <col min="5892" max="5892" width="26.6640625" bestFit="1" customWidth="1"/>
    <col min="5893" max="5893" width="24" customWidth="1"/>
    <col min="5894" max="6144" width="8.88671875" customWidth="1"/>
    <col min="6145" max="6145" width="14.44140625" customWidth="1"/>
    <col min="6146" max="6146" width="44.44140625" customWidth="1"/>
    <col min="6147" max="6147" width="14.33203125" customWidth="1"/>
    <col min="6148" max="6148" width="26.6640625" bestFit="1" customWidth="1"/>
    <col min="6149" max="6149" width="24" customWidth="1"/>
    <col min="6150" max="6400" width="8.88671875" customWidth="1"/>
    <col min="6401" max="6401" width="14.44140625" customWidth="1"/>
    <col min="6402" max="6402" width="44.44140625" customWidth="1"/>
    <col min="6403" max="6403" width="14.33203125" customWidth="1"/>
    <col min="6404" max="6404" width="26.6640625" bestFit="1" customWidth="1"/>
    <col min="6405" max="6405" width="24" customWidth="1"/>
    <col min="6406" max="6656" width="8.88671875" customWidth="1"/>
    <col min="6657" max="6657" width="14.44140625" customWidth="1"/>
    <col min="6658" max="6658" width="44.44140625" customWidth="1"/>
    <col min="6659" max="6659" width="14.33203125" customWidth="1"/>
    <col min="6660" max="6660" width="26.6640625" bestFit="1" customWidth="1"/>
    <col min="6661" max="6661" width="24" customWidth="1"/>
    <col min="6662" max="6912" width="8.88671875" customWidth="1"/>
    <col min="6913" max="6913" width="14.44140625" customWidth="1"/>
    <col min="6914" max="6914" width="44.44140625" customWidth="1"/>
    <col min="6915" max="6915" width="14.33203125" customWidth="1"/>
    <col min="6916" max="6916" width="26.6640625" bestFit="1" customWidth="1"/>
    <col min="6917" max="6917" width="24" customWidth="1"/>
    <col min="6918" max="7168" width="8.88671875" customWidth="1"/>
    <col min="7169" max="7169" width="14.44140625" customWidth="1"/>
    <col min="7170" max="7170" width="44.44140625" customWidth="1"/>
    <col min="7171" max="7171" width="14.33203125" customWidth="1"/>
    <col min="7172" max="7172" width="26.6640625" bestFit="1" customWidth="1"/>
    <col min="7173" max="7173" width="24" customWidth="1"/>
    <col min="7174" max="7424" width="8.88671875" customWidth="1"/>
    <col min="7425" max="7425" width="14.44140625" customWidth="1"/>
    <col min="7426" max="7426" width="44.44140625" customWidth="1"/>
    <col min="7427" max="7427" width="14.33203125" customWidth="1"/>
    <col min="7428" max="7428" width="26.6640625" bestFit="1" customWidth="1"/>
    <col min="7429" max="7429" width="24" customWidth="1"/>
    <col min="7430" max="7680" width="8.88671875" customWidth="1"/>
    <col min="7681" max="7681" width="14.44140625" customWidth="1"/>
    <col min="7682" max="7682" width="44.44140625" customWidth="1"/>
    <col min="7683" max="7683" width="14.33203125" customWidth="1"/>
    <col min="7684" max="7684" width="26.6640625" bestFit="1" customWidth="1"/>
    <col min="7685" max="7685" width="24" customWidth="1"/>
    <col min="7686" max="7936" width="8.88671875" customWidth="1"/>
    <col min="7937" max="7937" width="14.44140625" customWidth="1"/>
    <col min="7938" max="7938" width="44.44140625" customWidth="1"/>
    <col min="7939" max="7939" width="14.33203125" customWidth="1"/>
    <col min="7940" max="7940" width="26.6640625" bestFit="1" customWidth="1"/>
    <col min="7941" max="7941" width="24" customWidth="1"/>
    <col min="7942" max="8192" width="8.88671875" customWidth="1"/>
    <col min="8193" max="8193" width="14.44140625" customWidth="1"/>
    <col min="8194" max="8194" width="44.44140625" customWidth="1"/>
    <col min="8195" max="8195" width="14.33203125" customWidth="1"/>
    <col min="8196" max="8196" width="26.6640625" bestFit="1" customWidth="1"/>
    <col min="8197" max="8197" width="24" customWidth="1"/>
    <col min="8198" max="8448" width="8.88671875" customWidth="1"/>
    <col min="8449" max="8449" width="14.44140625" customWidth="1"/>
    <col min="8450" max="8450" width="44.44140625" customWidth="1"/>
    <col min="8451" max="8451" width="14.33203125" customWidth="1"/>
    <col min="8452" max="8452" width="26.6640625" bestFit="1" customWidth="1"/>
    <col min="8453" max="8453" width="24" customWidth="1"/>
    <col min="8454" max="8704" width="8.88671875" customWidth="1"/>
    <col min="8705" max="8705" width="14.44140625" customWidth="1"/>
    <col min="8706" max="8706" width="44.44140625" customWidth="1"/>
    <col min="8707" max="8707" width="14.33203125" customWidth="1"/>
    <col min="8708" max="8708" width="26.6640625" bestFit="1" customWidth="1"/>
    <col min="8709" max="8709" width="24" customWidth="1"/>
    <col min="8710" max="8960" width="8.88671875" customWidth="1"/>
    <col min="8961" max="8961" width="14.44140625" customWidth="1"/>
    <col min="8962" max="8962" width="44.44140625" customWidth="1"/>
    <col min="8963" max="8963" width="14.33203125" customWidth="1"/>
    <col min="8964" max="8964" width="26.6640625" bestFit="1" customWidth="1"/>
    <col min="8965" max="8965" width="24" customWidth="1"/>
    <col min="8966" max="9216" width="8.88671875" customWidth="1"/>
    <col min="9217" max="9217" width="14.44140625" customWidth="1"/>
    <col min="9218" max="9218" width="44.44140625" customWidth="1"/>
    <col min="9219" max="9219" width="14.33203125" customWidth="1"/>
    <col min="9220" max="9220" width="26.6640625" bestFit="1" customWidth="1"/>
    <col min="9221" max="9221" width="24" customWidth="1"/>
    <col min="9222" max="9472" width="8.88671875" customWidth="1"/>
    <col min="9473" max="9473" width="14.44140625" customWidth="1"/>
    <col min="9474" max="9474" width="44.44140625" customWidth="1"/>
    <col min="9475" max="9475" width="14.33203125" customWidth="1"/>
    <col min="9476" max="9476" width="26.6640625" bestFit="1" customWidth="1"/>
    <col min="9477" max="9477" width="24" customWidth="1"/>
    <col min="9478" max="9728" width="8.88671875" customWidth="1"/>
    <col min="9729" max="9729" width="14.44140625" customWidth="1"/>
    <col min="9730" max="9730" width="44.44140625" customWidth="1"/>
    <col min="9731" max="9731" width="14.33203125" customWidth="1"/>
    <col min="9732" max="9732" width="26.6640625" bestFit="1" customWidth="1"/>
    <col min="9733" max="9733" width="24" customWidth="1"/>
    <col min="9734" max="9984" width="8.88671875" customWidth="1"/>
    <col min="9985" max="9985" width="14.44140625" customWidth="1"/>
    <col min="9986" max="9986" width="44.44140625" customWidth="1"/>
    <col min="9987" max="9987" width="14.33203125" customWidth="1"/>
    <col min="9988" max="9988" width="26.6640625" bestFit="1" customWidth="1"/>
    <col min="9989" max="9989" width="24" customWidth="1"/>
    <col min="9990" max="10240" width="8.88671875" customWidth="1"/>
    <col min="10241" max="10241" width="14.44140625" customWidth="1"/>
    <col min="10242" max="10242" width="44.44140625" customWidth="1"/>
    <col min="10243" max="10243" width="14.33203125" customWidth="1"/>
    <col min="10244" max="10244" width="26.6640625" bestFit="1" customWidth="1"/>
    <col min="10245" max="10245" width="24" customWidth="1"/>
    <col min="10246" max="10496" width="8.88671875" customWidth="1"/>
    <col min="10497" max="10497" width="14.44140625" customWidth="1"/>
    <col min="10498" max="10498" width="44.44140625" customWidth="1"/>
    <col min="10499" max="10499" width="14.33203125" customWidth="1"/>
    <col min="10500" max="10500" width="26.6640625" bestFit="1" customWidth="1"/>
    <col min="10501" max="10501" width="24" customWidth="1"/>
    <col min="10502" max="10752" width="8.88671875" customWidth="1"/>
    <col min="10753" max="10753" width="14.44140625" customWidth="1"/>
    <col min="10754" max="10754" width="44.44140625" customWidth="1"/>
    <col min="10755" max="10755" width="14.33203125" customWidth="1"/>
    <col min="10756" max="10756" width="26.6640625" bestFit="1" customWidth="1"/>
    <col min="10757" max="10757" width="24" customWidth="1"/>
    <col min="10758" max="11008" width="8.88671875" customWidth="1"/>
    <col min="11009" max="11009" width="14.44140625" customWidth="1"/>
    <col min="11010" max="11010" width="44.44140625" customWidth="1"/>
    <col min="11011" max="11011" width="14.33203125" customWidth="1"/>
    <col min="11012" max="11012" width="26.6640625" bestFit="1" customWidth="1"/>
    <col min="11013" max="11013" width="24" customWidth="1"/>
    <col min="11014" max="11264" width="8.88671875" customWidth="1"/>
    <col min="11265" max="11265" width="14.44140625" customWidth="1"/>
    <col min="11266" max="11266" width="44.44140625" customWidth="1"/>
    <col min="11267" max="11267" width="14.33203125" customWidth="1"/>
    <col min="11268" max="11268" width="26.6640625" bestFit="1" customWidth="1"/>
    <col min="11269" max="11269" width="24" customWidth="1"/>
    <col min="11270" max="11520" width="8.88671875" customWidth="1"/>
    <col min="11521" max="11521" width="14.44140625" customWidth="1"/>
    <col min="11522" max="11522" width="44.44140625" customWidth="1"/>
    <col min="11523" max="11523" width="14.33203125" customWidth="1"/>
    <col min="11524" max="11524" width="26.6640625" bestFit="1" customWidth="1"/>
    <col min="11525" max="11525" width="24" customWidth="1"/>
    <col min="11526" max="11776" width="8.88671875" customWidth="1"/>
    <col min="11777" max="11777" width="14.44140625" customWidth="1"/>
    <col min="11778" max="11778" width="44.44140625" customWidth="1"/>
    <col min="11779" max="11779" width="14.33203125" customWidth="1"/>
    <col min="11780" max="11780" width="26.6640625" bestFit="1" customWidth="1"/>
    <col min="11781" max="11781" width="24" customWidth="1"/>
    <col min="11782" max="12032" width="8.88671875" customWidth="1"/>
    <col min="12033" max="12033" width="14.44140625" customWidth="1"/>
    <col min="12034" max="12034" width="44.44140625" customWidth="1"/>
    <col min="12035" max="12035" width="14.33203125" customWidth="1"/>
    <col min="12036" max="12036" width="26.6640625" bestFit="1" customWidth="1"/>
    <col min="12037" max="12037" width="24" customWidth="1"/>
    <col min="12038" max="12288" width="8.88671875" customWidth="1"/>
    <col min="12289" max="12289" width="14.44140625" customWidth="1"/>
    <col min="12290" max="12290" width="44.44140625" customWidth="1"/>
    <col min="12291" max="12291" width="14.33203125" customWidth="1"/>
    <col min="12292" max="12292" width="26.6640625" bestFit="1" customWidth="1"/>
    <col min="12293" max="12293" width="24" customWidth="1"/>
    <col min="12294" max="12544" width="8.88671875" customWidth="1"/>
    <col min="12545" max="12545" width="14.44140625" customWidth="1"/>
    <col min="12546" max="12546" width="44.44140625" customWidth="1"/>
    <col min="12547" max="12547" width="14.33203125" customWidth="1"/>
    <col min="12548" max="12548" width="26.6640625" bestFit="1" customWidth="1"/>
    <col min="12549" max="12549" width="24" customWidth="1"/>
    <col min="12550" max="12800" width="8.88671875" customWidth="1"/>
    <col min="12801" max="12801" width="14.44140625" customWidth="1"/>
    <col min="12802" max="12802" width="44.44140625" customWidth="1"/>
    <col min="12803" max="12803" width="14.33203125" customWidth="1"/>
    <col min="12804" max="12804" width="26.6640625" bestFit="1" customWidth="1"/>
    <col min="12805" max="12805" width="24" customWidth="1"/>
    <col min="12806" max="13056" width="8.88671875" customWidth="1"/>
    <col min="13057" max="13057" width="14.44140625" customWidth="1"/>
    <col min="13058" max="13058" width="44.44140625" customWidth="1"/>
    <col min="13059" max="13059" width="14.33203125" customWidth="1"/>
    <col min="13060" max="13060" width="26.6640625" bestFit="1" customWidth="1"/>
    <col min="13061" max="13061" width="24" customWidth="1"/>
    <col min="13062" max="13312" width="8.88671875" customWidth="1"/>
    <col min="13313" max="13313" width="14.44140625" customWidth="1"/>
    <col min="13314" max="13314" width="44.44140625" customWidth="1"/>
    <col min="13315" max="13315" width="14.33203125" customWidth="1"/>
    <col min="13316" max="13316" width="26.6640625" bestFit="1" customWidth="1"/>
    <col min="13317" max="13317" width="24" customWidth="1"/>
    <col min="13318" max="13568" width="8.88671875" customWidth="1"/>
    <col min="13569" max="13569" width="14.44140625" customWidth="1"/>
    <col min="13570" max="13570" width="44.44140625" customWidth="1"/>
    <col min="13571" max="13571" width="14.33203125" customWidth="1"/>
    <col min="13572" max="13572" width="26.6640625" bestFit="1" customWidth="1"/>
    <col min="13573" max="13573" width="24" customWidth="1"/>
    <col min="13574" max="13824" width="8.88671875" customWidth="1"/>
    <col min="13825" max="13825" width="14.44140625" customWidth="1"/>
    <col min="13826" max="13826" width="44.44140625" customWidth="1"/>
    <col min="13827" max="13827" width="14.33203125" customWidth="1"/>
    <col min="13828" max="13828" width="26.6640625" bestFit="1" customWidth="1"/>
    <col min="13829" max="13829" width="24" customWidth="1"/>
    <col min="13830" max="14080" width="8.88671875" customWidth="1"/>
    <col min="14081" max="14081" width="14.44140625" customWidth="1"/>
    <col min="14082" max="14082" width="44.44140625" customWidth="1"/>
    <col min="14083" max="14083" width="14.33203125" customWidth="1"/>
    <col min="14084" max="14084" width="26.6640625" bestFit="1" customWidth="1"/>
    <col min="14085" max="14085" width="24" customWidth="1"/>
    <col min="14086" max="14336" width="8.88671875" customWidth="1"/>
    <col min="14337" max="14337" width="14.44140625" customWidth="1"/>
    <col min="14338" max="14338" width="44.44140625" customWidth="1"/>
    <col min="14339" max="14339" width="14.33203125" customWidth="1"/>
    <col min="14340" max="14340" width="26.6640625" bestFit="1" customWidth="1"/>
    <col min="14341" max="14341" width="24" customWidth="1"/>
    <col min="14342" max="14592" width="8.88671875" customWidth="1"/>
    <col min="14593" max="14593" width="14.44140625" customWidth="1"/>
    <col min="14594" max="14594" width="44.44140625" customWidth="1"/>
    <col min="14595" max="14595" width="14.33203125" customWidth="1"/>
    <col min="14596" max="14596" width="26.6640625" bestFit="1" customWidth="1"/>
    <col min="14597" max="14597" width="24" customWidth="1"/>
    <col min="14598" max="14848" width="8.88671875" customWidth="1"/>
    <col min="14849" max="14849" width="14.44140625" customWidth="1"/>
    <col min="14850" max="14850" width="44.44140625" customWidth="1"/>
    <col min="14851" max="14851" width="14.33203125" customWidth="1"/>
    <col min="14852" max="14852" width="26.6640625" bestFit="1" customWidth="1"/>
    <col min="14853" max="14853" width="24" customWidth="1"/>
    <col min="14854" max="15104" width="8.88671875" customWidth="1"/>
    <col min="15105" max="15105" width="14.44140625" customWidth="1"/>
    <col min="15106" max="15106" width="44.44140625" customWidth="1"/>
    <col min="15107" max="15107" width="14.33203125" customWidth="1"/>
    <col min="15108" max="15108" width="26.6640625" bestFit="1" customWidth="1"/>
    <col min="15109" max="15109" width="24" customWidth="1"/>
    <col min="15110" max="15360" width="8.88671875" customWidth="1"/>
    <col min="15361" max="15361" width="14.44140625" customWidth="1"/>
    <col min="15362" max="15362" width="44.44140625" customWidth="1"/>
    <col min="15363" max="15363" width="14.33203125" customWidth="1"/>
    <col min="15364" max="15364" width="26.6640625" bestFit="1" customWidth="1"/>
    <col min="15365" max="15365" width="24" customWidth="1"/>
    <col min="15366" max="15616" width="8.88671875" customWidth="1"/>
    <col min="15617" max="15617" width="14.44140625" customWidth="1"/>
    <col min="15618" max="15618" width="44.44140625" customWidth="1"/>
    <col min="15619" max="15619" width="14.33203125" customWidth="1"/>
    <col min="15620" max="15620" width="26.6640625" bestFit="1" customWidth="1"/>
    <col min="15621" max="15621" width="24" customWidth="1"/>
    <col min="15622" max="15872" width="8.88671875" customWidth="1"/>
    <col min="15873" max="15873" width="14.44140625" customWidth="1"/>
    <col min="15874" max="15874" width="44.44140625" customWidth="1"/>
    <col min="15875" max="15875" width="14.33203125" customWidth="1"/>
    <col min="15876" max="15876" width="26.6640625" bestFit="1" customWidth="1"/>
    <col min="15877" max="15877" width="24" customWidth="1"/>
    <col min="15878" max="16128" width="8.88671875" customWidth="1"/>
    <col min="16129" max="16129" width="14.44140625" customWidth="1"/>
    <col min="16130" max="16130" width="44.44140625" customWidth="1"/>
    <col min="16131" max="16131" width="14.33203125" customWidth="1"/>
    <col min="16132" max="16132" width="26.6640625" bestFit="1" customWidth="1"/>
    <col min="16133" max="16133" width="24" customWidth="1"/>
    <col min="16134" max="16384" width="8.88671875" customWidth="1"/>
  </cols>
  <sheetData>
    <row r="1" spans="1:5">
      <c r="A1" s="367" t="s">
        <v>437</v>
      </c>
      <c r="B1" s="367"/>
      <c r="C1" s="367"/>
      <c r="D1" s="367"/>
      <c r="E1" s="367"/>
    </row>
    <row r="3" spans="1:5" ht="31.2">
      <c r="B3" s="115" t="s">
        <v>438</v>
      </c>
      <c r="E3" s="116" t="s">
        <v>439</v>
      </c>
    </row>
    <row r="4" spans="1:5">
      <c r="B4" s="117" t="s">
        <v>53</v>
      </c>
    </row>
    <row r="5" spans="1:5">
      <c r="A5" s="118" t="s">
        <v>440</v>
      </c>
      <c r="B5" s="119" t="s">
        <v>441</v>
      </c>
    </row>
    <row r="6" spans="1:5">
      <c r="B6" s="120" t="s">
        <v>442</v>
      </c>
    </row>
    <row r="7" spans="1:5">
      <c r="A7" s="121" t="s">
        <v>54</v>
      </c>
      <c r="B7" s="121" t="s">
        <v>55</v>
      </c>
      <c r="C7" s="121" t="s">
        <v>155</v>
      </c>
      <c r="D7" s="121" t="s">
        <v>55</v>
      </c>
      <c r="E7" s="122" t="s">
        <v>156</v>
      </c>
    </row>
    <row r="8" spans="1:5">
      <c r="A8" s="123" t="s">
        <v>157</v>
      </c>
      <c r="B8" s="123" t="s">
        <v>39</v>
      </c>
      <c r="C8" s="123"/>
      <c r="D8" s="123"/>
      <c r="E8" s="124">
        <v>10276910</v>
      </c>
    </row>
    <row r="9" spans="1:5">
      <c r="A9" s="123" t="s">
        <v>443</v>
      </c>
      <c r="B9" s="123" t="s">
        <v>40</v>
      </c>
      <c r="C9" s="123"/>
      <c r="D9" s="123"/>
      <c r="E9" s="124">
        <v>10276910</v>
      </c>
    </row>
    <row r="10" spans="1:5">
      <c r="A10" s="123" t="s">
        <v>444</v>
      </c>
      <c r="B10" s="123" t="s">
        <v>41</v>
      </c>
      <c r="C10" s="123"/>
      <c r="D10" s="123"/>
      <c r="E10" s="124">
        <v>10000000</v>
      </c>
    </row>
    <row r="11" spans="1:5">
      <c r="A11" s="123" t="s">
        <v>445</v>
      </c>
      <c r="B11" s="123" t="s">
        <v>446</v>
      </c>
      <c r="C11" s="123"/>
      <c r="D11" s="123"/>
      <c r="E11" s="124">
        <v>10000000</v>
      </c>
    </row>
    <row r="12" spans="1:5">
      <c r="C12" s="123" t="s">
        <v>447</v>
      </c>
      <c r="D12" s="123" t="s">
        <v>448</v>
      </c>
      <c r="E12" s="124">
        <v>10000000</v>
      </c>
    </row>
    <row r="13" spans="1:5">
      <c r="A13" s="123" t="s">
        <v>449</v>
      </c>
      <c r="B13" s="123" t="s">
        <v>450</v>
      </c>
      <c r="C13" s="123"/>
      <c r="D13" s="123"/>
      <c r="E13" s="124">
        <v>276910</v>
      </c>
    </row>
    <row r="14" spans="1:5">
      <c r="A14" s="123" t="s">
        <v>451</v>
      </c>
      <c r="B14" s="123" t="s">
        <v>452</v>
      </c>
      <c r="C14" s="123"/>
      <c r="D14" s="123"/>
      <c r="E14" s="124">
        <v>276910</v>
      </c>
    </row>
    <row r="15" spans="1:5">
      <c r="A15" s="123" t="s">
        <v>453</v>
      </c>
      <c r="B15" s="123" t="s">
        <v>454</v>
      </c>
      <c r="C15" s="123"/>
      <c r="D15" s="123"/>
      <c r="E15" s="124">
        <v>276910</v>
      </c>
    </row>
    <row r="16" spans="1:5">
      <c r="A16" s="123" t="s">
        <v>455</v>
      </c>
      <c r="B16" s="123" t="s">
        <v>43</v>
      </c>
      <c r="C16" s="123"/>
      <c r="D16" s="123"/>
      <c r="E16" s="124">
        <v>3046022</v>
      </c>
    </row>
    <row r="17" spans="1:8">
      <c r="A17" s="123" t="s">
        <v>456</v>
      </c>
      <c r="B17" s="123" t="s">
        <v>44</v>
      </c>
      <c r="C17" s="123"/>
      <c r="D17" s="123"/>
      <c r="E17" s="124">
        <v>3046022</v>
      </c>
    </row>
    <row r="18" spans="1:8">
      <c r="A18" s="123" t="s">
        <v>457</v>
      </c>
      <c r="B18" s="123" t="s">
        <v>458</v>
      </c>
      <c r="C18" s="123"/>
      <c r="D18" s="123"/>
      <c r="E18" s="124">
        <v>3046022</v>
      </c>
    </row>
    <row r="19" spans="1:8">
      <c r="A19" s="123" t="s">
        <v>459</v>
      </c>
      <c r="B19" s="123" t="s">
        <v>460</v>
      </c>
      <c r="C19" s="123"/>
      <c r="D19" s="123"/>
      <c r="E19" s="124">
        <v>3046022</v>
      </c>
    </row>
    <row r="20" spans="1:8">
      <c r="C20" s="123" t="s">
        <v>461</v>
      </c>
      <c r="D20" s="123" t="s">
        <v>462</v>
      </c>
      <c r="E20" s="124">
        <v>270000</v>
      </c>
    </row>
    <row r="21" spans="1:8">
      <c r="C21" s="123" t="s">
        <v>463</v>
      </c>
      <c r="D21" s="123" t="s">
        <v>464</v>
      </c>
      <c r="E21" s="124">
        <v>63000</v>
      </c>
    </row>
    <row r="22" spans="1:8">
      <c r="C22" s="123" t="s">
        <v>465</v>
      </c>
      <c r="D22" s="123" t="s">
        <v>466</v>
      </c>
      <c r="E22" s="124">
        <v>2143647</v>
      </c>
    </row>
    <row r="23" spans="1:8">
      <c r="C23" s="123" t="s">
        <v>467</v>
      </c>
      <c r="D23" s="123" t="s">
        <v>468</v>
      </c>
      <c r="E23" s="124">
        <v>568000</v>
      </c>
    </row>
    <row r="24" spans="1:8">
      <c r="C24" s="123" t="s">
        <v>469</v>
      </c>
      <c r="D24" s="123" t="s">
        <v>470</v>
      </c>
      <c r="E24" s="124">
        <v>1375</v>
      </c>
    </row>
    <row r="25" spans="1:8">
      <c r="A25" s="127" t="s">
        <v>245</v>
      </c>
      <c r="B25" s="127" t="s">
        <v>45</v>
      </c>
      <c r="C25" s="127"/>
      <c r="D25" s="127"/>
      <c r="E25" s="128">
        <v>7230888</v>
      </c>
    </row>
    <row r="26" spans="1:8">
      <c r="A26" s="127" t="s">
        <v>471</v>
      </c>
      <c r="B26" s="127" t="s">
        <v>46</v>
      </c>
      <c r="C26" s="127"/>
      <c r="D26" s="127"/>
      <c r="E26" s="128">
        <v>10000000</v>
      </c>
    </row>
    <row r="27" spans="1:8">
      <c r="A27" s="127" t="s">
        <v>472</v>
      </c>
      <c r="B27" s="127" t="s">
        <v>26</v>
      </c>
      <c r="C27" s="127"/>
      <c r="D27" s="127"/>
      <c r="E27" s="128">
        <v>10000000</v>
      </c>
    </row>
    <row r="28" spans="1:8">
      <c r="A28" s="127" t="s">
        <v>473</v>
      </c>
      <c r="B28" s="127" t="s">
        <v>47</v>
      </c>
      <c r="C28" s="127"/>
      <c r="D28" s="127"/>
      <c r="E28" s="128">
        <v>10000000000</v>
      </c>
      <c r="G28" s="1" t="e">
        <f>+#REF!</f>
        <v>#REF!</v>
      </c>
      <c r="H28" s="1" t="e">
        <f>+E28-G28</f>
        <v>#REF!</v>
      </c>
    </row>
    <row r="29" spans="1:8">
      <c r="A29" s="127" t="s">
        <v>474</v>
      </c>
      <c r="B29" s="127" t="s">
        <v>253</v>
      </c>
      <c r="C29" s="127"/>
      <c r="D29" s="127"/>
      <c r="E29" s="128">
        <v>-9990000000</v>
      </c>
      <c r="G29" s="1" t="e">
        <f>+#REF!</f>
        <v>#REF!</v>
      </c>
      <c r="H29" s="1" t="e">
        <f>+E29-G29</f>
        <v>#REF!</v>
      </c>
    </row>
    <row r="30" spans="1:8">
      <c r="A30" s="127" t="s">
        <v>475</v>
      </c>
      <c r="B30" s="127" t="s">
        <v>49</v>
      </c>
      <c r="C30" s="127"/>
      <c r="D30" s="127"/>
      <c r="E30" s="128">
        <v>-2769112</v>
      </c>
    </row>
    <row r="31" spans="1:8">
      <c r="A31" s="127" t="s">
        <v>476</v>
      </c>
      <c r="B31" s="127" t="s">
        <v>477</v>
      </c>
      <c r="C31" s="127"/>
      <c r="D31" s="127"/>
      <c r="E31" s="128">
        <v>-302728</v>
      </c>
    </row>
    <row r="32" spans="1:8">
      <c r="A32" s="127" t="s">
        <v>478</v>
      </c>
      <c r="B32" s="127" t="s">
        <v>78</v>
      </c>
      <c r="C32" s="127"/>
      <c r="D32" s="127"/>
      <c r="E32" s="128">
        <v>-2466384</v>
      </c>
    </row>
    <row r="33" spans="1:5">
      <c r="B33" s="125"/>
    </row>
    <row r="34" spans="1:5">
      <c r="A34" s="123" t="s">
        <v>479</v>
      </c>
      <c r="B34" s="123" t="s">
        <v>51</v>
      </c>
      <c r="C34" s="123"/>
      <c r="D34" s="123"/>
      <c r="E34" s="124">
        <v>2466384</v>
      </c>
    </row>
    <row r="35" spans="1:5">
      <c r="A35" s="123" t="s">
        <v>480</v>
      </c>
      <c r="B35" s="123" t="s">
        <v>481</v>
      </c>
      <c r="C35" s="123"/>
      <c r="D35" s="123"/>
      <c r="E35" s="124">
        <v>2465134</v>
      </c>
    </row>
    <row r="36" spans="1:5">
      <c r="A36" s="123" t="s">
        <v>482</v>
      </c>
      <c r="B36" s="123" t="s">
        <v>483</v>
      </c>
      <c r="C36" s="123"/>
      <c r="D36" s="123"/>
      <c r="E36" s="124">
        <v>1948770</v>
      </c>
    </row>
    <row r="37" spans="1:5">
      <c r="A37" s="123" t="s">
        <v>484</v>
      </c>
      <c r="B37" s="123" t="s">
        <v>56</v>
      </c>
      <c r="C37" s="123"/>
      <c r="D37" s="123"/>
      <c r="E37" s="124">
        <v>516364</v>
      </c>
    </row>
    <row r="38" spans="1:5">
      <c r="A38" s="123" t="s">
        <v>485</v>
      </c>
      <c r="B38" s="123" t="s">
        <v>486</v>
      </c>
      <c r="C38" s="123"/>
      <c r="D38" s="123"/>
      <c r="E38" s="124">
        <v>1250</v>
      </c>
    </row>
    <row r="39" spans="1:5">
      <c r="A39" s="123" t="s">
        <v>487</v>
      </c>
      <c r="B39" s="123" t="s">
        <v>488</v>
      </c>
      <c r="C39" s="123"/>
      <c r="D39" s="123"/>
      <c r="E39" s="124">
        <v>1250</v>
      </c>
    </row>
    <row r="40" spans="1:5" ht="22.8">
      <c r="B40" s="125" t="s">
        <v>489</v>
      </c>
    </row>
    <row r="41" spans="1:5">
      <c r="A41" s="126" t="s">
        <v>490</v>
      </c>
    </row>
  </sheetData>
  <mergeCells count="1"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D7C25-B906-4605-8F14-57D0E7F5D825}">
  <sheetPr>
    <tabColor theme="6" tint="-0.249977111117893"/>
  </sheetPr>
  <dimension ref="A2:M25"/>
  <sheetViews>
    <sheetView showGridLines="0" workbookViewId="0">
      <selection activeCell="F9" sqref="F9"/>
    </sheetView>
  </sheetViews>
  <sheetFormatPr baseColWidth="10" defaultColWidth="11.5546875" defaultRowHeight="14.4"/>
  <cols>
    <col min="1" max="1" width="32.33203125" bestFit="1" customWidth="1"/>
    <col min="2" max="2" width="20.6640625" bestFit="1" customWidth="1"/>
    <col min="3" max="3" width="20.6640625" customWidth="1"/>
    <col min="4" max="4" width="17.33203125" bestFit="1" customWidth="1"/>
    <col min="5" max="5" width="11.88671875" bestFit="1" customWidth="1"/>
    <col min="6" max="6" width="19" bestFit="1" customWidth="1"/>
    <col min="7" max="7" width="12" bestFit="1" customWidth="1"/>
    <col min="8" max="8" width="19.44140625" customWidth="1"/>
    <col min="9" max="9" width="8.33203125" bestFit="1" customWidth="1"/>
    <col min="10" max="10" width="17.6640625" bestFit="1" customWidth="1"/>
    <col min="11" max="11" width="13.6640625" bestFit="1" customWidth="1"/>
    <col min="13" max="13" width="12.88671875" bestFit="1" customWidth="1"/>
  </cols>
  <sheetData>
    <row r="2" spans="1:13">
      <c r="G2" s="102" t="s">
        <v>249</v>
      </c>
      <c r="H2" s="102" t="s">
        <v>24</v>
      </c>
      <c r="I2" s="102"/>
      <c r="J2" s="102"/>
      <c r="K2" s="103">
        <v>3638000000</v>
      </c>
    </row>
    <row r="3" spans="1:13">
      <c r="G3" s="102" t="s">
        <v>250</v>
      </c>
      <c r="H3" s="102" t="s">
        <v>24</v>
      </c>
      <c r="I3" s="102"/>
      <c r="J3" s="102"/>
      <c r="K3" s="103">
        <v>3638000000</v>
      </c>
      <c r="L3" s="86">
        <f>+K3/B6</f>
        <v>3638</v>
      </c>
    </row>
    <row r="4" spans="1:13">
      <c r="A4" t="s">
        <v>352</v>
      </c>
      <c r="B4" s="3">
        <v>10000000000</v>
      </c>
      <c r="C4" s="3"/>
      <c r="G4" s="102" t="s">
        <v>251</v>
      </c>
      <c r="H4" s="102" t="s">
        <v>252</v>
      </c>
      <c r="I4" s="102"/>
      <c r="J4" s="102"/>
      <c r="K4" s="103">
        <v>3638000000</v>
      </c>
    </row>
    <row r="5" spans="1:13">
      <c r="A5" t="s">
        <v>353</v>
      </c>
      <c r="B5" s="3">
        <v>10000</v>
      </c>
      <c r="C5" s="3"/>
      <c r="G5" s="95"/>
      <c r="H5" s="95"/>
      <c r="I5" s="102" t="s">
        <v>165</v>
      </c>
      <c r="J5" s="102" t="s">
        <v>47</v>
      </c>
      <c r="K5" s="103">
        <v>10000000000</v>
      </c>
    </row>
    <row r="6" spans="1:13">
      <c r="A6" t="s">
        <v>354</v>
      </c>
      <c r="B6" s="3">
        <v>1000000</v>
      </c>
      <c r="C6" s="3"/>
      <c r="E6" s="86"/>
      <c r="G6" s="95"/>
      <c r="H6" s="95"/>
      <c r="I6" s="102" t="s">
        <v>172</v>
      </c>
      <c r="J6" s="102" t="s">
        <v>253</v>
      </c>
      <c r="K6" s="103">
        <v>-6362000000</v>
      </c>
      <c r="L6" s="86">
        <f>+K6/B6</f>
        <v>-6362</v>
      </c>
    </row>
    <row r="7" spans="1:13">
      <c r="B7" s="137" t="s">
        <v>513</v>
      </c>
      <c r="C7" s="137" t="s">
        <v>513</v>
      </c>
      <c r="D7" s="137" t="s">
        <v>505</v>
      </c>
    </row>
    <row r="8" spans="1:13">
      <c r="A8" t="s">
        <v>511</v>
      </c>
      <c r="B8" s="139">
        <v>94.03</v>
      </c>
      <c r="C8" s="139">
        <f>100-B8</f>
        <v>5.9699999999999989</v>
      </c>
      <c r="D8" s="136">
        <f>+B5*B8%</f>
        <v>9403</v>
      </c>
    </row>
    <row r="9" spans="1:13">
      <c r="A9" t="s">
        <v>512</v>
      </c>
      <c r="B9" s="139">
        <v>76.03</v>
      </c>
      <c r="C9" s="139">
        <f>100-B9</f>
        <v>23.97</v>
      </c>
      <c r="D9" s="138">
        <f>+B5*C8%</f>
        <v>596.99999999999989</v>
      </c>
    </row>
    <row r="10" spans="1:13">
      <c r="D10" s="138">
        <f>+D8+D9</f>
        <v>10000</v>
      </c>
    </row>
    <row r="12" spans="1:13">
      <c r="A12" s="108" t="s">
        <v>423</v>
      </c>
      <c r="B12" s="108" t="s">
        <v>28</v>
      </c>
      <c r="C12" s="108" t="s">
        <v>493</v>
      </c>
      <c r="D12" s="108" t="s">
        <v>492</v>
      </c>
      <c r="E12" s="108" t="s">
        <v>354</v>
      </c>
      <c r="F12" s="108" t="s">
        <v>81</v>
      </c>
      <c r="G12" s="108" t="s">
        <v>424</v>
      </c>
      <c r="H12" s="108" t="s">
        <v>425</v>
      </c>
      <c r="I12" s="108" t="s">
        <v>424</v>
      </c>
      <c r="J12" s="108" t="s">
        <v>82</v>
      </c>
    </row>
    <row r="13" spans="1:13">
      <c r="A13" s="104">
        <v>1</v>
      </c>
      <c r="B13" s="104" t="s">
        <v>232</v>
      </c>
      <c r="C13" s="130">
        <v>0.74490000000000001</v>
      </c>
      <c r="D13" s="105">
        <v>2710</v>
      </c>
      <c r="E13" s="105">
        <v>1000000</v>
      </c>
      <c r="F13" s="105">
        <f>+D13*E13</f>
        <v>2710000000</v>
      </c>
      <c r="G13" s="105">
        <f>3638*C13</f>
        <v>2709.9461999999999</v>
      </c>
      <c r="H13" s="106">
        <f>+E13*G13</f>
        <v>2709946200</v>
      </c>
      <c r="I13" s="106">
        <f>+D13-G13</f>
        <v>5.3800000000137516E-2</v>
      </c>
      <c r="J13" s="106">
        <f>+E13*I13</f>
        <v>53800.000000137516</v>
      </c>
      <c r="L13" t="s">
        <v>502</v>
      </c>
      <c r="M13" t="s">
        <v>503</v>
      </c>
    </row>
    <row r="14" spans="1:13">
      <c r="A14" s="104">
        <v>2</v>
      </c>
      <c r="B14" s="104" t="s">
        <v>426</v>
      </c>
      <c r="C14" s="130">
        <f>100%-C13</f>
        <v>0.25509999999999999</v>
      </c>
      <c r="D14" s="105">
        <v>928</v>
      </c>
      <c r="E14" s="105">
        <v>1000000</v>
      </c>
      <c r="F14" s="105">
        <f>+D14*E14</f>
        <v>928000000</v>
      </c>
      <c r="G14" s="105">
        <f>3638*C14</f>
        <v>928.05380000000002</v>
      </c>
      <c r="H14" s="106">
        <f>+E14*G14</f>
        <v>928053800</v>
      </c>
      <c r="I14" s="106">
        <f>+D14-G14</f>
        <v>-5.3800000000023829E-2</v>
      </c>
      <c r="J14" s="106">
        <f>+E14*I14</f>
        <v>-53800.000000023829</v>
      </c>
      <c r="M14" t="s">
        <v>503</v>
      </c>
    </row>
    <row r="15" spans="1:13">
      <c r="A15" s="104"/>
      <c r="B15" s="104"/>
      <c r="C15" s="130">
        <f>SUM(C13:C14)</f>
        <v>1</v>
      </c>
      <c r="D15" s="105">
        <f>SUM(D13:D14)</f>
        <v>3638</v>
      </c>
      <c r="E15" s="107"/>
      <c r="F15" s="105">
        <f>SUM(F13:F14)</f>
        <v>3638000000</v>
      </c>
      <c r="G15" s="105">
        <f>SUM(G13:G14)</f>
        <v>3638</v>
      </c>
      <c r="H15" s="105">
        <f>SUM(H13:H14)</f>
        <v>3638000000</v>
      </c>
      <c r="I15" s="105">
        <f>SUM(I13:I14)</f>
        <v>1.1368683772161603E-13</v>
      </c>
      <c r="J15" s="105">
        <f>SUM(J13:J14)</f>
        <v>1.1368683772161603E-7</v>
      </c>
    </row>
    <row r="20" spans="2:13">
      <c r="B20" t="s">
        <v>28</v>
      </c>
      <c r="C20" t="s">
        <v>496</v>
      </c>
      <c r="D20" t="s">
        <v>497</v>
      </c>
      <c r="E20" t="s">
        <v>498</v>
      </c>
      <c r="F20" t="s">
        <v>29</v>
      </c>
      <c r="G20" t="s">
        <v>30</v>
      </c>
      <c r="H20" t="s">
        <v>499</v>
      </c>
      <c r="I20" t="s">
        <v>504</v>
      </c>
      <c r="J20" t="s">
        <v>506</v>
      </c>
      <c r="K20" t="s">
        <v>507</v>
      </c>
      <c r="M20" t="s">
        <v>509</v>
      </c>
    </row>
    <row r="21" spans="2:13">
      <c r="B21" t="s">
        <v>500</v>
      </c>
      <c r="C21" t="s">
        <v>501</v>
      </c>
      <c r="D21" s="137">
        <v>1</v>
      </c>
      <c r="E21" s="137">
        <v>9</v>
      </c>
      <c r="F21" s="137">
        <v>9</v>
      </c>
      <c r="G21" s="137" t="s">
        <v>502</v>
      </c>
      <c r="H21" s="3">
        <v>1000000</v>
      </c>
      <c r="I21" t="s">
        <v>508</v>
      </c>
      <c r="J21" s="137">
        <v>1</v>
      </c>
      <c r="K21" s="137">
        <v>9</v>
      </c>
      <c r="M21" s="86">
        <f>+F21*H21</f>
        <v>9000000</v>
      </c>
    </row>
    <row r="22" spans="2:13">
      <c r="B22" t="s">
        <v>426</v>
      </c>
      <c r="C22">
        <v>740326</v>
      </c>
      <c r="D22" s="137">
        <v>10</v>
      </c>
      <c r="E22" s="137">
        <v>10</v>
      </c>
      <c r="F22" s="137">
        <v>1</v>
      </c>
      <c r="G22" s="137" t="s">
        <v>502</v>
      </c>
      <c r="H22" s="3">
        <v>1000000</v>
      </c>
      <c r="I22" t="s">
        <v>508</v>
      </c>
      <c r="J22" s="137">
        <v>1</v>
      </c>
      <c r="K22" s="137">
        <v>1</v>
      </c>
      <c r="M22" s="86">
        <f>+F22*H22</f>
        <v>1000000</v>
      </c>
    </row>
    <row r="23" spans="2:13">
      <c r="M23" s="86">
        <f>SUM(M21:M22)</f>
        <v>10000000</v>
      </c>
    </row>
    <row r="24" spans="2:13">
      <c r="C24" s="137" t="s">
        <v>353</v>
      </c>
    </row>
    <row r="25" spans="2:13">
      <c r="B25" t="s">
        <v>510</v>
      </c>
      <c r="C25" s="3">
        <v>9990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2BDC2-58F4-4406-89F3-A45CB890A6C5}">
  <sheetPr>
    <tabColor rgb="FF00FF00"/>
  </sheetPr>
  <dimension ref="A1:J45"/>
  <sheetViews>
    <sheetView workbookViewId="0">
      <selection activeCell="A22" sqref="A22:G22"/>
    </sheetView>
  </sheetViews>
  <sheetFormatPr baseColWidth="10" defaultColWidth="11.5546875" defaultRowHeight="14.4"/>
  <cols>
    <col min="8" max="8" width="12.6640625" bestFit="1" customWidth="1"/>
    <col min="10" max="10" width="11.77734375" bestFit="1" customWidth="1"/>
  </cols>
  <sheetData>
    <row r="1" spans="1:9">
      <c r="A1" s="369" t="s">
        <v>590</v>
      </c>
      <c r="B1" s="369"/>
      <c r="C1" s="369"/>
      <c r="D1" s="369"/>
      <c r="E1" s="369"/>
      <c r="F1" s="369"/>
      <c r="G1" s="369"/>
      <c r="H1" s="369"/>
      <c r="I1" s="369"/>
    </row>
    <row r="2" spans="1:9">
      <c r="A2" s="370" t="s">
        <v>591</v>
      </c>
      <c r="B2" s="370"/>
      <c r="C2" s="370"/>
      <c r="D2" s="370"/>
      <c r="E2" s="370"/>
      <c r="F2" s="370"/>
      <c r="G2" s="370"/>
      <c r="H2" s="370"/>
      <c r="I2" s="370"/>
    </row>
    <row r="3" spans="1:9">
      <c r="A3" s="371"/>
      <c r="B3" s="371"/>
      <c r="C3" s="371"/>
      <c r="D3" s="371"/>
      <c r="E3" s="371"/>
      <c r="F3" s="371"/>
      <c r="G3" s="371"/>
      <c r="H3" s="371"/>
      <c r="I3" s="371"/>
    </row>
    <row r="4" spans="1:9">
      <c r="A4" s="368" t="s">
        <v>592</v>
      </c>
      <c r="B4" s="368"/>
      <c r="C4" s="368"/>
      <c r="D4" s="368"/>
      <c r="E4" s="368"/>
      <c r="F4" s="368" t="s">
        <v>593</v>
      </c>
      <c r="G4" s="368"/>
      <c r="H4" s="368"/>
      <c r="I4" s="368"/>
    </row>
    <row r="5" spans="1:9">
      <c r="A5" s="368" t="s">
        <v>594</v>
      </c>
      <c r="B5" s="368"/>
      <c r="C5" s="368"/>
      <c r="D5" s="368" t="s">
        <v>595</v>
      </c>
      <c r="E5" s="368"/>
      <c r="F5" s="368" t="s">
        <v>596</v>
      </c>
      <c r="G5" s="368"/>
      <c r="H5" s="368" t="s">
        <v>597</v>
      </c>
      <c r="I5" s="368"/>
    </row>
    <row r="6" spans="1:9">
      <c r="A6" s="372" t="s">
        <v>342</v>
      </c>
      <c r="B6" s="372"/>
      <c r="C6" s="372"/>
      <c r="D6" s="373" t="s">
        <v>501</v>
      </c>
      <c r="E6" s="374"/>
      <c r="F6" s="375">
        <v>45292</v>
      </c>
      <c r="G6" s="372"/>
      <c r="H6" s="376">
        <f>'[1]2_Estado de Resultados'!I7</f>
        <v>45657</v>
      </c>
      <c r="I6" s="377"/>
    </row>
    <row r="7" spans="1:9">
      <c r="A7" s="378"/>
      <c r="B7" s="378"/>
      <c r="C7" s="378"/>
      <c r="D7" s="378"/>
      <c r="E7" s="378"/>
      <c r="F7" s="378"/>
      <c r="G7" s="378"/>
      <c r="H7" s="378"/>
      <c r="I7" s="378"/>
    </row>
    <row r="8" spans="1:9">
      <c r="A8" s="368" t="s">
        <v>598</v>
      </c>
      <c r="B8" s="368"/>
      <c r="C8" s="368" t="s">
        <v>599</v>
      </c>
      <c r="D8" s="368"/>
      <c r="E8" s="368"/>
      <c r="F8" s="368" t="s">
        <v>600</v>
      </c>
      <c r="G8" s="368"/>
      <c r="H8" s="368"/>
      <c r="I8" s="368"/>
    </row>
    <row r="9" spans="1:9" ht="19.2">
      <c r="A9" s="368" t="s">
        <v>601</v>
      </c>
      <c r="B9" s="368"/>
      <c r="C9" s="368" t="s">
        <v>602</v>
      </c>
      <c r="D9" s="368"/>
      <c r="E9" s="247" t="s">
        <v>595</v>
      </c>
      <c r="F9" s="368" t="s">
        <v>602</v>
      </c>
      <c r="G9" s="368"/>
      <c r="H9" s="368" t="s">
        <v>595</v>
      </c>
      <c r="I9" s="368"/>
    </row>
    <row r="10" spans="1:9" ht="17.399999999999999" customHeight="1">
      <c r="A10" s="386" t="s">
        <v>603</v>
      </c>
      <c r="B10" s="386"/>
      <c r="C10" s="386" t="s">
        <v>625</v>
      </c>
      <c r="D10" s="386"/>
      <c r="E10" s="248" t="str">
        <f>'[1]2_Estado de Resultados'!F11</f>
        <v>6014043-7</v>
      </c>
      <c r="F10" s="386">
        <v>0</v>
      </c>
      <c r="G10" s="386"/>
      <c r="H10" s="386">
        <v>0</v>
      </c>
      <c r="I10" s="386"/>
    </row>
    <row r="11" spans="1:9" ht="15" thickBot="1">
      <c r="A11" s="246"/>
      <c r="B11" s="246"/>
      <c r="C11" s="246"/>
      <c r="D11" s="246"/>
      <c r="E11" s="246"/>
      <c r="F11" s="246"/>
      <c r="G11" s="246"/>
      <c r="H11" s="246"/>
      <c r="I11" s="246"/>
    </row>
    <row r="12" spans="1:9" ht="15" thickBot="1">
      <c r="A12" s="379" t="s">
        <v>92</v>
      </c>
      <c r="B12" s="380"/>
      <c r="C12" s="380"/>
      <c r="D12" s="380"/>
      <c r="E12" s="380"/>
      <c r="F12" s="380"/>
      <c r="G12" s="381"/>
      <c r="H12" s="249">
        <f>+'[1]1_Balance General'!G14</f>
        <v>2024</v>
      </c>
      <c r="I12" s="249">
        <f>+'[1]1_Balance General'!H14</f>
        <v>2023</v>
      </c>
    </row>
    <row r="13" spans="1:9">
      <c r="A13" s="382" t="s">
        <v>604</v>
      </c>
      <c r="B13" s="383"/>
      <c r="C13" s="383"/>
      <c r="D13" s="383"/>
      <c r="E13" s="383"/>
      <c r="F13" s="383"/>
      <c r="G13" s="383"/>
      <c r="H13" s="250" t="e">
        <f>+#REF!</f>
        <v>#REF!</v>
      </c>
      <c r="I13" s="251">
        <v>0</v>
      </c>
    </row>
    <row r="14" spans="1:9">
      <c r="A14" s="384" t="s">
        <v>605</v>
      </c>
      <c r="B14" s="385"/>
      <c r="C14" s="385"/>
      <c r="D14" s="385"/>
      <c r="E14" s="385"/>
      <c r="F14" s="385"/>
      <c r="G14" s="385"/>
      <c r="H14" s="252" t="e">
        <f>+#REF!</f>
        <v>#REF!</v>
      </c>
      <c r="I14" s="253">
        <v>0</v>
      </c>
    </row>
    <row r="15" spans="1:9">
      <c r="A15" s="384" t="s">
        <v>606</v>
      </c>
      <c r="B15" s="385"/>
      <c r="C15" s="385"/>
      <c r="D15" s="385"/>
      <c r="E15" s="385"/>
      <c r="F15" s="385"/>
      <c r="G15" s="385"/>
      <c r="H15" s="252">
        <f>'[1]Hoja de Trabajo FFEE'!I78</f>
        <v>0</v>
      </c>
      <c r="I15" s="253">
        <v>0</v>
      </c>
    </row>
    <row r="16" spans="1:9">
      <c r="A16" s="382" t="s">
        <v>607</v>
      </c>
      <c r="B16" s="383"/>
      <c r="C16" s="383"/>
      <c r="D16" s="383"/>
      <c r="E16" s="383"/>
      <c r="F16" s="383"/>
      <c r="G16" s="383"/>
      <c r="H16" s="252" t="e">
        <f>+#REF!</f>
        <v>#REF!</v>
      </c>
      <c r="I16" s="253">
        <v>0</v>
      </c>
    </row>
    <row r="17" spans="1:10">
      <c r="A17" s="391" t="s">
        <v>608</v>
      </c>
      <c r="B17" s="392"/>
      <c r="C17" s="392"/>
      <c r="D17" s="392"/>
      <c r="E17" s="392"/>
      <c r="F17" s="392"/>
      <c r="G17" s="392"/>
      <c r="H17" s="252" t="e">
        <f>+#REF!+#REF!</f>
        <v>#REF!</v>
      </c>
      <c r="I17" s="253">
        <v>0</v>
      </c>
    </row>
    <row r="18" spans="1:10" ht="15" thickBot="1">
      <c r="A18" s="387" t="s">
        <v>609</v>
      </c>
      <c r="B18" s="388"/>
      <c r="C18" s="388"/>
      <c r="D18" s="388"/>
      <c r="E18" s="388"/>
      <c r="F18" s="388"/>
      <c r="G18" s="388"/>
      <c r="H18" s="254">
        <v>0</v>
      </c>
      <c r="I18" s="255">
        <v>0</v>
      </c>
    </row>
    <row r="19" spans="1:10" ht="15" thickBot="1">
      <c r="A19" s="389" t="s">
        <v>610</v>
      </c>
      <c r="B19" s="390"/>
      <c r="C19" s="390"/>
      <c r="D19" s="390"/>
      <c r="E19" s="390"/>
      <c r="F19" s="390"/>
      <c r="G19" s="390"/>
      <c r="H19" s="256" t="e">
        <f>SUM(H13:H18)</f>
        <v>#REF!</v>
      </c>
      <c r="I19" s="257">
        <v>0</v>
      </c>
      <c r="J19" s="269" t="e">
        <f>+H19-'FLUJO SIV'!E21</f>
        <v>#REF!</v>
      </c>
    </row>
    <row r="20" spans="1:10" ht="15" thickBot="1">
      <c r="A20" s="379" t="s">
        <v>611</v>
      </c>
      <c r="B20" s="380"/>
      <c r="C20" s="380"/>
      <c r="D20" s="380"/>
      <c r="E20" s="380"/>
      <c r="F20" s="380"/>
      <c r="G20" s="380"/>
      <c r="H20" s="258"/>
      <c r="I20" s="259"/>
    </row>
    <row r="21" spans="1:10">
      <c r="A21" s="384" t="s">
        <v>612</v>
      </c>
      <c r="B21" s="385"/>
      <c r="C21" s="385"/>
      <c r="D21" s="385"/>
      <c r="E21" s="385"/>
      <c r="F21" s="385"/>
      <c r="G21" s="385"/>
      <c r="H21" s="252">
        <f>'[1]Hoja de Trabajo FFEE'!M78</f>
        <v>-2638719760</v>
      </c>
      <c r="I21" s="253">
        <v>0</v>
      </c>
    </row>
    <row r="22" spans="1:10">
      <c r="A22" s="382" t="s">
        <v>613</v>
      </c>
      <c r="B22" s="383"/>
      <c r="C22" s="383"/>
      <c r="D22" s="383"/>
      <c r="E22" s="383"/>
      <c r="F22" s="383"/>
      <c r="G22" s="383"/>
      <c r="H22" s="252">
        <f>'[1]Hoja de Trabajo FFEE'!N78</f>
        <v>0</v>
      </c>
      <c r="I22" s="253">
        <v>0</v>
      </c>
    </row>
    <row r="23" spans="1:10" ht="15" thickBot="1">
      <c r="A23" s="382" t="s">
        <v>614</v>
      </c>
      <c r="B23" s="383"/>
      <c r="C23" s="383"/>
      <c r="D23" s="383"/>
      <c r="E23" s="383"/>
      <c r="F23" s="383"/>
      <c r="G23" s="383"/>
      <c r="H23" s="252">
        <f>'[1]Hoja de Trabajo FFEE'!O78</f>
        <v>0</v>
      </c>
      <c r="I23" s="253">
        <v>0</v>
      </c>
    </row>
    <row r="24" spans="1:10" ht="15" thickBot="1">
      <c r="A24" s="389" t="s">
        <v>615</v>
      </c>
      <c r="B24" s="390"/>
      <c r="C24" s="390"/>
      <c r="D24" s="390"/>
      <c r="E24" s="390"/>
      <c r="F24" s="390"/>
      <c r="G24" s="390"/>
      <c r="H24" s="256">
        <f>SUM(H21:H23)</f>
        <v>-2638719760</v>
      </c>
      <c r="I24" s="260">
        <v>0</v>
      </c>
    </row>
    <row r="25" spans="1:10" ht="15" thickBot="1">
      <c r="A25" s="379" t="s">
        <v>108</v>
      </c>
      <c r="B25" s="380"/>
      <c r="C25" s="380"/>
      <c r="D25" s="380"/>
      <c r="E25" s="380"/>
      <c r="F25" s="380"/>
      <c r="G25" s="380"/>
      <c r="H25" s="258"/>
      <c r="I25" s="259"/>
    </row>
    <row r="26" spans="1:10">
      <c r="A26" s="382" t="s">
        <v>616</v>
      </c>
      <c r="B26" s="383"/>
      <c r="C26" s="383"/>
      <c r="D26" s="383"/>
      <c r="E26" s="383"/>
      <c r="F26" s="383"/>
      <c r="G26" s="383"/>
      <c r="H26" s="252">
        <f>'[1]Hoja de Trabajo FFEE'!P78</f>
        <v>3638000000</v>
      </c>
      <c r="I26" s="253">
        <v>0</v>
      </c>
    </row>
    <row r="27" spans="1:10">
      <c r="A27" s="382" t="s">
        <v>617</v>
      </c>
      <c r="B27" s="383"/>
      <c r="C27" s="383"/>
      <c r="D27" s="383"/>
      <c r="E27" s="383"/>
      <c r="F27" s="383"/>
      <c r="G27" s="383"/>
      <c r="H27" s="252">
        <f>'[1]Hoja de Trabajo FFEE'!Q78</f>
        <v>0</v>
      </c>
      <c r="I27" s="253">
        <v>0</v>
      </c>
    </row>
    <row r="28" spans="1:10">
      <c r="A28" s="382" t="s">
        <v>618</v>
      </c>
      <c r="B28" s="383"/>
      <c r="C28" s="383"/>
      <c r="D28" s="383"/>
      <c r="E28" s="383"/>
      <c r="F28" s="383"/>
      <c r="G28" s="383"/>
      <c r="H28" s="252">
        <f>'[1]Hoja de Trabajo FFEE'!R78</f>
        <v>0</v>
      </c>
      <c r="I28" s="253">
        <v>0</v>
      </c>
    </row>
    <row r="29" spans="1:10" ht="15" thickBot="1">
      <c r="A29" s="382" t="s">
        <v>619</v>
      </c>
      <c r="B29" s="383"/>
      <c r="C29" s="383"/>
      <c r="D29" s="383"/>
      <c r="E29" s="383"/>
      <c r="F29" s="383"/>
      <c r="G29" s="383"/>
      <c r="H29" s="252">
        <f>'[1]Hoja de Trabajo FFEE'!S78</f>
        <v>0</v>
      </c>
      <c r="I29" s="253">
        <v>0</v>
      </c>
    </row>
    <row r="30" spans="1:10" ht="15" thickBot="1">
      <c r="A30" s="389" t="s">
        <v>620</v>
      </c>
      <c r="B30" s="390"/>
      <c r="C30" s="390"/>
      <c r="D30" s="390"/>
      <c r="E30" s="390"/>
      <c r="F30" s="390"/>
      <c r="G30" s="390"/>
      <c r="H30" s="256">
        <f>SUM(H26:H29)</f>
        <v>3638000000</v>
      </c>
      <c r="I30" s="260">
        <v>0</v>
      </c>
    </row>
    <row r="31" spans="1:10" ht="15" thickBot="1">
      <c r="A31" s="395" t="s">
        <v>621</v>
      </c>
      <c r="B31" s="396"/>
      <c r="C31" s="396"/>
      <c r="D31" s="396"/>
      <c r="E31" s="396"/>
      <c r="F31" s="396"/>
      <c r="G31" s="396"/>
      <c r="H31" s="258">
        <f>'[1]Hoja de Trabajo FFEE'!T78</f>
        <v>33228502</v>
      </c>
      <c r="I31" s="259">
        <v>0</v>
      </c>
    </row>
    <row r="32" spans="1:10">
      <c r="A32" s="397" t="s">
        <v>622</v>
      </c>
      <c r="B32" s="398"/>
      <c r="C32" s="398"/>
      <c r="D32" s="398"/>
      <c r="E32" s="398"/>
      <c r="F32" s="398"/>
      <c r="G32" s="398"/>
      <c r="H32" s="252" t="e">
        <f>(H19+H24+H30)</f>
        <v>#REF!</v>
      </c>
      <c r="I32" s="261">
        <v>0</v>
      </c>
    </row>
    <row r="33" spans="1:9" ht="15" thickBot="1">
      <c r="A33" s="397" t="s">
        <v>623</v>
      </c>
      <c r="B33" s="398"/>
      <c r="C33" s="398"/>
      <c r="D33" s="398"/>
      <c r="E33" s="398"/>
      <c r="F33" s="398"/>
      <c r="G33" s="398"/>
      <c r="H33" s="252">
        <v>0</v>
      </c>
      <c r="I33" s="253">
        <v>0</v>
      </c>
    </row>
    <row r="34" spans="1:9" ht="15" thickBot="1">
      <c r="A34" s="399" t="s">
        <v>624</v>
      </c>
      <c r="B34" s="400"/>
      <c r="C34" s="400"/>
      <c r="D34" s="400"/>
      <c r="E34" s="400"/>
      <c r="F34" s="400"/>
      <c r="G34" s="400"/>
      <c r="H34" s="262" t="e">
        <f>SUM(H31:H33)</f>
        <v>#REF!</v>
      </c>
      <c r="I34" s="257">
        <f>SUM(I31:I33)</f>
        <v>0</v>
      </c>
    </row>
    <row r="35" spans="1:9">
      <c r="A35" s="263"/>
      <c r="B35" s="263"/>
      <c r="C35" s="263"/>
      <c r="D35" s="263"/>
      <c r="E35" s="263"/>
      <c r="F35" s="263"/>
      <c r="G35" s="263"/>
      <c r="H35" s="264" t="e">
        <f>+H34-'[1]1_Balance General'!G17</f>
        <v>#REF!</v>
      </c>
      <c r="I35" s="265"/>
    </row>
    <row r="36" spans="1:9">
      <c r="A36" s="263"/>
      <c r="B36" s="263"/>
      <c r="C36" s="263"/>
      <c r="D36" s="263"/>
      <c r="E36" s="263"/>
      <c r="F36" s="263"/>
      <c r="G36" s="263"/>
      <c r="H36" s="266"/>
      <c r="I36" s="265"/>
    </row>
    <row r="37" spans="1:9">
      <c r="A37" s="263"/>
      <c r="B37" s="263"/>
      <c r="C37" s="263"/>
      <c r="D37" s="263"/>
      <c r="E37" s="263"/>
      <c r="F37" s="263"/>
      <c r="G37" s="263"/>
      <c r="H37" s="266"/>
      <c r="I37" s="265"/>
    </row>
    <row r="38" spans="1:9">
      <c r="A38" s="263"/>
      <c r="B38" s="263"/>
      <c r="C38" s="263"/>
      <c r="D38" s="263"/>
      <c r="E38" s="263"/>
      <c r="F38" s="263"/>
      <c r="G38" s="263"/>
      <c r="H38" s="266"/>
      <c r="I38" s="265"/>
    </row>
    <row r="39" spans="1:9">
      <c r="A39" s="263"/>
      <c r="B39" s="263"/>
      <c r="C39" s="263"/>
      <c r="D39" s="263"/>
      <c r="E39" s="263"/>
      <c r="F39" s="263"/>
      <c r="G39" s="263"/>
      <c r="H39" s="266"/>
      <c r="I39" s="265"/>
    </row>
    <row r="40" spans="1:9">
      <c r="A40" s="263"/>
      <c r="B40" s="263"/>
      <c r="C40" s="263"/>
      <c r="D40" s="263"/>
      <c r="E40" s="263"/>
      <c r="F40" s="263"/>
      <c r="G40" s="263"/>
      <c r="H40" s="265"/>
      <c r="I40" s="265"/>
    </row>
    <row r="41" spans="1:9">
      <c r="A41" s="263"/>
      <c r="B41" s="263"/>
      <c r="C41" s="263"/>
      <c r="D41" s="263"/>
      <c r="E41" s="263"/>
      <c r="F41" s="263"/>
      <c r="G41" s="263"/>
      <c r="H41" s="72"/>
      <c r="I41" s="72"/>
    </row>
    <row r="42" spans="1:9">
      <c r="A42" s="401" t="str">
        <f>+'[1]1_Balance General'!A254:D254</f>
        <v>VAZQUEZ BENITEZ, LIZ RAQUEL</v>
      </c>
      <c r="B42" s="401"/>
      <c r="C42" s="401"/>
      <c r="D42" s="267"/>
      <c r="E42" s="267"/>
      <c r="F42" s="81"/>
      <c r="G42" s="401" t="str">
        <f>+C10</f>
        <v xml:space="preserve">OZORIO CACERES, FATIMA RAQUEL </v>
      </c>
      <c r="H42" s="401"/>
      <c r="I42" s="401"/>
    </row>
    <row r="43" spans="1:9">
      <c r="A43" s="393" t="s">
        <v>365</v>
      </c>
      <c r="B43" s="393"/>
      <c r="C43" s="393"/>
      <c r="D43" s="268"/>
      <c r="E43" s="268"/>
      <c r="F43" s="263"/>
      <c r="G43" s="393" t="s">
        <v>366</v>
      </c>
      <c r="H43" s="393"/>
      <c r="I43" s="393"/>
    </row>
    <row r="44" spans="1:9">
      <c r="A44" s="263"/>
      <c r="B44" s="263"/>
      <c r="C44" s="263"/>
      <c r="D44" s="263"/>
      <c r="E44" s="263"/>
      <c r="F44" s="263"/>
      <c r="G44" s="394"/>
      <c r="H44" s="394"/>
      <c r="I44" s="394"/>
    </row>
    <row r="45" spans="1:9">
      <c r="A45" s="263"/>
      <c r="B45" s="263"/>
      <c r="C45" s="263"/>
      <c r="D45" s="263"/>
      <c r="E45" s="263"/>
      <c r="F45" s="263"/>
      <c r="G45" s="263"/>
      <c r="H45" s="263"/>
      <c r="I45" s="263"/>
    </row>
  </sheetData>
  <mergeCells count="53">
    <mergeCell ref="A43:C43"/>
    <mergeCell ref="G43:I43"/>
    <mergeCell ref="G44:I44"/>
    <mergeCell ref="A30:G30"/>
    <mergeCell ref="A31:G31"/>
    <mergeCell ref="A32:G32"/>
    <mergeCell ref="A33:G33"/>
    <mergeCell ref="A34:G34"/>
    <mergeCell ref="A42:C42"/>
    <mergeCell ref="G42:I42"/>
    <mergeCell ref="A8:B8"/>
    <mergeCell ref="A29:G29"/>
    <mergeCell ref="A18:G18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17:G17"/>
    <mergeCell ref="A9:B9"/>
    <mergeCell ref="C9:D9"/>
    <mergeCell ref="F9:G9"/>
    <mergeCell ref="H9:I9"/>
    <mergeCell ref="A10:B10"/>
    <mergeCell ref="C10:D10"/>
    <mergeCell ref="F10:G10"/>
    <mergeCell ref="H10:I10"/>
    <mergeCell ref="A12:G12"/>
    <mergeCell ref="A13:G13"/>
    <mergeCell ref="A14:G14"/>
    <mergeCell ref="A15:G15"/>
    <mergeCell ref="A16:G16"/>
    <mergeCell ref="C8:E8"/>
    <mergeCell ref="F8:I8"/>
    <mergeCell ref="A1:I1"/>
    <mergeCell ref="A2:I2"/>
    <mergeCell ref="A3:I3"/>
    <mergeCell ref="A4:E4"/>
    <mergeCell ref="F4:I4"/>
    <mergeCell ref="A5:C5"/>
    <mergeCell ref="D5:E5"/>
    <mergeCell ref="F5:G5"/>
    <mergeCell ref="H5:I5"/>
    <mergeCell ref="A6:C6"/>
    <mergeCell ref="D6:E6"/>
    <mergeCell ref="F6:G6"/>
    <mergeCell ref="H6:I6"/>
    <mergeCell ref="A7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67689-4D22-49F3-9BBF-F33913F673EA}">
  <dimension ref="A1:J147"/>
  <sheetViews>
    <sheetView workbookViewId="0">
      <selection activeCell="J4" sqref="J4"/>
    </sheetView>
  </sheetViews>
  <sheetFormatPr baseColWidth="10" defaultColWidth="11.5546875" defaultRowHeight="14.4"/>
  <cols>
    <col min="1" max="1" width="14.44140625" customWidth="1"/>
    <col min="2" max="2" width="44.44140625" customWidth="1"/>
    <col min="3" max="3" width="14.33203125" customWidth="1"/>
    <col min="4" max="4" width="44.44140625" customWidth="1"/>
    <col min="5" max="5" width="24" customWidth="1"/>
    <col min="6" max="9" width="8.88671875" customWidth="1"/>
    <col min="10" max="10" width="12.6640625" bestFit="1" customWidth="1"/>
    <col min="11" max="256" width="8.88671875" customWidth="1"/>
    <col min="257" max="257" width="14.44140625" customWidth="1"/>
    <col min="258" max="258" width="44.44140625" customWidth="1"/>
    <col min="259" max="259" width="14.33203125" customWidth="1"/>
    <col min="260" max="260" width="44.44140625" customWidth="1"/>
    <col min="261" max="261" width="24" customWidth="1"/>
    <col min="262" max="512" width="8.88671875" customWidth="1"/>
    <col min="513" max="513" width="14.44140625" customWidth="1"/>
    <col min="514" max="514" width="44.44140625" customWidth="1"/>
    <col min="515" max="515" width="14.33203125" customWidth="1"/>
    <col min="516" max="516" width="44.44140625" customWidth="1"/>
    <col min="517" max="517" width="24" customWidth="1"/>
    <col min="518" max="768" width="8.88671875" customWidth="1"/>
    <col min="769" max="769" width="14.44140625" customWidth="1"/>
    <col min="770" max="770" width="44.44140625" customWidth="1"/>
    <col min="771" max="771" width="14.33203125" customWidth="1"/>
    <col min="772" max="772" width="44.44140625" customWidth="1"/>
    <col min="773" max="773" width="24" customWidth="1"/>
    <col min="774" max="1024" width="8.88671875" customWidth="1"/>
    <col min="1025" max="1025" width="14.44140625" customWidth="1"/>
    <col min="1026" max="1026" width="44.44140625" customWidth="1"/>
    <col min="1027" max="1027" width="14.33203125" customWidth="1"/>
    <col min="1028" max="1028" width="44.44140625" customWidth="1"/>
    <col min="1029" max="1029" width="24" customWidth="1"/>
    <col min="1030" max="1280" width="8.88671875" customWidth="1"/>
    <col min="1281" max="1281" width="14.44140625" customWidth="1"/>
    <col min="1282" max="1282" width="44.44140625" customWidth="1"/>
    <col min="1283" max="1283" width="14.33203125" customWidth="1"/>
    <col min="1284" max="1284" width="44.44140625" customWidth="1"/>
    <col min="1285" max="1285" width="24" customWidth="1"/>
    <col min="1286" max="1536" width="8.88671875" customWidth="1"/>
    <col min="1537" max="1537" width="14.44140625" customWidth="1"/>
    <col min="1538" max="1538" width="44.44140625" customWidth="1"/>
    <col min="1539" max="1539" width="14.33203125" customWidth="1"/>
    <col min="1540" max="1540" width="44.44140625" customWidth="1"/>
    <col min="1541" max="1541" width="24" customWidth="1"/>
    <col min="1542" max="1792" width="8.88671875" customWidth="1"/>
    <col min="1793" max="1793" width="14.44140625" customWidth="1"/>
    <col min="1794" max="1794" width="44.44140625" customWidth="1"/>
    <col min="1795" max="1795" width="14.33203125" customWidth="1"/>
    <col min="1796" max="1796" width="44.44140625" customWidth="1"/>
    <col min="1797" max="1797" width="24" customWidth="1"/>
    <col min="1798" max="2048" width="8.88671875" customWidth="1"/>
    <col min="2049" max="2049" width="14.44140625" customWidth="1"/>
    <col min="2050" max="2050" width="44.44140625" customWidth="1"/>
    <col min="2051" max="2051" width="14.33203125" customWidth="1"/>
    <col min="2052" max="2052" width="44.44140625" customWidth="1"/>
    <col min="2053" max="2053" width="24" customWidth="1"/>
    <col min="2054" max="2304" width="8.88671875" customWidth="1"/>
    <col min="2305" max="2305" width="14.44140625" customWidth="1"/>
    <col min="2306" max="2306" width="44.44140625" customWidth="1"/>
    <col min="2307" max="2307" width="14.33203125" customWidth="1"/>
    <col min="2308" max="2308" width="44.44140625" customWidth="1"/>
    <col min="2309" max="2309" width="24" customWidth="1"/>
    <col min="2310" max="2560" width="8.88671875" customWidth="1"/>
    <col min="2561" max="2561" width="14.44140625" customWidth="1"/>
    <col min="2562" max="2562" width="44.44140625" customWidth="1"/>
    <col min="2563" max="2563" width="14.33203125" customWidth="1"/>
    <col min="2564" max="2564" width="44.44140625" customWidth="1"/>
    <col min="2565" max="2565" width="24" customWidth="1"/>
    <col min="2566" max="2816" width="8.88671875" customWidth="1"/>
    <col min="2817" max="2817" width="14.44140625" customWidth="1"/>
    <col min="2818" max="2818" width="44.44140625" customWidth="1"/>
    <col min="2819" max="2819" width="14.33203125" customWidth="1"/>
    <col min="2820" max="2820" width="44.44140625" customWidth="1"/>
    <col min="2821" max="2821" width="24" customWidth="1"/>
    <col min="2822" max="3072" width="8.88671875" customWidth="1"/>
    <col min="3073" max="3073" width="14.44140625" customWidth="1"/>
    <col min="3074" max="3074" width="44.44140625" customWidth="1"/>
    <col min="3075" max="3075" width="14.33203125" customWidth="1"/>
    <col min="3076" max="3076" width="44.44140625" customWidth="1"/>
    <col min="3077" max="3077" width="24" customWidth="1"/>
    <col min="3078" max="3328" width="8.88671875" customWidth="1"/>
    <col min="3329" max="3329" width="14.44140625" customWidth="1"/>
    <col min="3330" max="3330" width="44.44140625" customWidth="1"/>
    <col min="3331" max="3331" width="14.33203125" customWidth="1"/>
    <col min="3332" max="3332" width="44.44140625" customWidth="1"/>
    <col min="3333" max="3333" width="24" customWidth="1"/>
    <col min="3334" max="3584" width="8.88671875" customWidth="1"/>
    <col min="3585" max="3585" width="14.44140625" customWidth="1"/>
    <col min="3586" max="3586" width="44.44140625" customWidth="1"/>
    <col min="3587" max="3587" width="14.33203125" customWidth="1"/>
    <col min="3588" max="3588" width="44.44140625" customWidth="1"/>
    <col min="3589" max="3589" width="24" customWidth="1"/>
    <col min="3590" max="3840" width="8.88671875" customWidth="1"/>
    <col min="3841" max="3841" width="14.44140625" customWidth="1"/>
    <col min="3842" max="3842" width="44.44140625" customWidth="1"/>
    <col min="3843" max="3843" width="14.33203125" customWidth="1"/>
    <col min="3844" max="3844" width="44.44140625" customWidth="1"/>
    <col min="3845" max="3845" width="24" customWidth="1"/>
    <col min="3846" max="4096" width="8.88671875" customWidth="1"/>
    <col min="4097" max="4097" width="14.44140625" customWidth="1"/>
    <col min="4098" max="4098" width="44.44140625" customWidth="1"/>
    <col min="4099" max="4099" width="14.33203125" customWidth="1"/>
    <col min="4100" max="4100" width="44.44140625" customWidth="1"/>
    <col min="4101" max="4101" width="24" customWidth="1"/>
    <col min="4102" max="4352" width="8.88671875" customWidth="1"/>
    <col min="4353" max="4353" width="14.44140625" customWidth="1"/>
    <col min="4354" max="4354" width="44.44140625" customWidth="1"/>
    <col min="4355" max="4355" width="14.33203125" customWidth="1"/>
    <col min="4356" max="4356" width="44.44140625" customWidth="1"/>
    <col min="4357" max="4357" width="24" customWidth="1"/>
    <col min="4358" max="4608" width="8.88671875" customWidth="1"/>
    <col min="4609" max="4609" width="14.44140625" customWidth="1"/>
    <col min="4610" max="4610" width="44.44140625" customWidth="1"/>
    <col min="4611" max="4611" width="14.33203125" customWidth="1"/>
    <col min="4612" max="4612" width="44.44140625" customWidth="1"/>
    <col min="4613" max="4613" width="24" customWidth="1"/>
    <col min="4614" max="4864" width="8.88671875" customWidth="1"/>
    <col min="4865" max="4865" width="14.44140625" customWidth="1"/>
    <col min="4866" max="4866" width="44.44140625" customWidth="1"/>
    <col min="4867" max="4867" width="14.33203125" customWidth="1"/>
    <col min="4868" max="4868" width="44.44140625" customWidth="1"/>
    <col min="4869" max="4869" width="24" customWidth="1"/>
    <col min="4870" max="5120" width="8.88671875" customWidth="1"/>
    <col min="5121" max="5121" width="14.44140625" customWidth="1"/>
    <col min="5122" max="5122" width="44.44140625" customWidth="1"/>
    <col min="5123" max="5123" width="14.33203125" customWidth="1"/>
    <col min="5124" max="5124" width="44.44140625" customWidth="1"/>
    <col min="5125" max="5125" width="24" customWidth="1"/>
    <col min="5126" max="5376" width="8.88671875" customWidth="1"/>
    <col min="5377" max="5377" width="14.44140625" customWidth="1"/>
    <col min="5378" max="5378" width="44.44140625" customWidth="1"/>
    <col min="5379" max="5379" width="14.33203125" customWidth="1"/>
    <col min="5380" max="5380" width="44.44140625" customWidth="1"/>
    <col min="5381" max="5381" width="24" customWidth="1"/>
    <col min="5382" max="5632" width="8.88671875" customWidth="1"/>
    <col min="5633" max="5633" width="14.44140625" customWidth="1"/>
    <col min="5634" max="5634" width="44.44140625" customWidth="1"/>
    <col min="5635" max="5635" width="14.33203125" customWidth="1"/>
    <col min="5636" max="5636" width="44.44140625" customWidth="1"/>
    <col min="5637" max="5637" width="24" customWidth="1"/>
    <col min="5638" max="5888" width="8.88671875" customWidth="1"/>
    <col min="5889" max="5889" width="14.44140625" customWidth="1"/>
    <col min="5890" max="5890" width="44.44140625" customWidth="1"/>
    <col min="5891" max="5891" width="14.33203125" customWidth="1"/>
    <col min="5892" max="5892" width="44.44140625" customWidth="1"/>
    <col min="5893" max="5893" width="24" customWidth="1"/>
    <col min="5894" max="6144" width="8.88671875" customWidth="1"/>
    <col min="6145" max="6145" width="14.44140625" customWidth="1"/>
    <col min="6146" max="6146" width="44.44140625" customWidth="1"/>
    <col min="6147" max="6147" width="14.33203125" customWidth="1"/>
    <col min="6148" max="6148" width="44.44140625" customWidth="1"/>
    <col min="6149" max="6149" width="24" customWidth="1"/>
    <col min="6150" max="6400" width="8.88671875" customWidth="1"/>
    <col min="6401" max="6401" width="14.44140625" customWidth="1"/>
    <col min="6402" max="6402" width="44.44140625" customWidth="1"/>
    <col min="6403" max="6403" width="14.33203125" customWidth="1"/>
    <col min="6404" max="6404" width="44.44140625" customWidth="1"/>
    <col min="6405" max="6405" width="24" customWidth="1"/>
    <col min="6406" max="6656" width="8.88671875" customWidth="1"/>
    <col min="6657" max="6657" width="14.44140625" customWidth="1"/>
    <col min="6658" max="6658" width="44.44140625" customWidth="1"/>
    <col min="6659" max="6659" width="14.33203125" customWidth="1"/>
    <col min="6660" max="6660" width="44.44140625" customWidth="1"/>
    <col min="6661" max="6661" width="24" customWidth="1"/>
    <col min="6662" max="6912" width="8.88671875" customWidth="1"/>
    <col min="6913" max="6913" width="14.44140625" customWidth="1"/>
    <col min="6914" max="6914" width="44.44140625" customWidth="1"/>
    <col min="6915" max="6915" width="14.33203125" customWidth="1"/>
    <col min="6916" max="6916" width="44.44140625" customWidth="1"/>
    <col min="6917" max="6917" width="24" customWidth="1"/>
    <col min="6918" max="7168" width="8.88671875" customWidth="1"/>
    <col min="7169" max="7169" width="14.44140625" customWidth="1"/>
    <col min="7170" max="7170" width="44.44140625" customWidth="1"/>
    <col min="7171" max="7171" width="14.33203125" customWidth="1"/>
    <col min="7172" max="7172" width="44.44140625" customWidth="1"/>
    <col min="7173" max="7173" width="24" customWidth="1"/>
    <col min="7174" max="7424" width="8.88671875" customWidth="1"/>
    <col min="7425" max="7425" width="14.44140625" customWidth="1"/>
    <col min="7426" max="7426" width="44.44140625" customWidth="1"/>
    <col min="7427" max="7427" width="14.33203125" customWidth="1"/>
    <col min="7428" max="7428" width="44.44140625" customWidth="1"/>
    <col min="7429" max="7429" width="24" customWidth="1"/>
    <col min="7430" max="7680" width="8.88671875" customWidth="1"/>
    <col min="7681" max="7681" width="14.44140625" customWidth="1"/>
    <col min="7682" max="7682" width="44.44140625" customWidth="1"/>
    <col min="7683" max="7683" width="14.33203125" customWidth="1"/>
    <col min="7684" max="7684" width="44.44140625" customWidth="1"/>
    <col min="7685" max="7685" width="24" customWidth="1"/>
    <col min="7686" max="7936" width="8.88671875" customWidth="1"/>
    <col min="7937" max="7937" width="14.44140625" customWidth="1"/>
    <col min="7938" max="7938" width="44.44140625" customWidth="1"/>
    <col min="7939" max="7939" width="14.33203125" customWidth="1"/>
    <col min="7940" max="7940" width="44.44140625" customWidth="1"/>
    <col min="7941" max="7941" width="24" customWidth="1"/>
    <col min="7942" max="8192" width="8.88671875" customWidth="1"/>
    <col min="8193" max="8193" width="14.44140625" customWidth="1"/>
    <col min="8194" max="8194" width="44.44140625" customWidth="1"/>
    <col min="8195" max="8195" width="14.33203125" customWidth="1"/>
    <col min="8196" max="8196" width="44.44140625" customWidth="1"/>
    <col min="8197" max="8197" width="24" customWidth="1"/>
    <col min="8198" max="8448" width="8.88671875" customWidth="1"/>
    <col min="8449" max="8449" width="14.44140625" customWidth="1"/>
    <col min="8450" max="8450" width="44.44140625" customWidth="1"/>
    <col min="8451" max="8451" width="14.33203125" customWidth="1"/>
    <col min="8452" max="8452" width="44.44140625" customWidth="1"/>
    <col min="8453" max="8453" width="24" customWidth="1"/>
    <col min="8454" max="8704" width="8.88671875" customWidth="1"/>
    <col min="8705" max="8705" width="14.44140625" customWidth="1"/>
    <col min="8706" max="8706" width="44.44140625" customWidth="1"/>
    <col min="8707" max="8707" width="14.33203125" customWidth="1"/>
    <col min="8708" max="8708" width="44.44140625" customWidth="1"/>
    <col min="8709" max="8709" width="24" customWidth="1"/>
    <col min="8710" max="8960" width="8.88671875" customWidth="1"/>
    <col min="8961" max="8961" width="14.44140625" customWidth="1"/>
    <col min="8962" max="8962" width="44.44140625" customWidth="1"/>
    <col min="8963" max="8963" width="14.33203125" customWidth="1"/>
    <col min="8964" max="8964" width="44.44140625" customWidth="1"/>
    <col min="8965" max="8965" width="24" customWidth="1"/>
    <col min="8966" max="9216" width="8.88671875" customWidth="1"/>
    <col min="9217" max="9217" width="14.44140625" customWidth="1"/>
    <col min="9218" max="9218" width="44.44140625" customWidth="1"/>
    <col min="9219" max="9219" width="14.33203125" customWidth="1"/>
    <col min="9220" max="9220" width="44.44140625" customWidth="1"/>
    <col min="9221" max="9221" width="24" customWidth="1"/>
    <col min="9222" max="9472" width="8.88671875" customWidth="1"/>
    <col min="9473" max="9473" width="14.44140625" customWidth="1"/>
    <col min="9474" max="9474" width="44.44140625" customWidth="1"/>
    <col min="9475" max="9475" width="14.33203125" customWidth="1"/>
    <col min="9476" max="9476" width="44.44140625" customWidth="1"/>
    <col min="9477" max="9477" width="24" customWidth="1"/>
    <col min="9478" max="9728" width="8.88671875" customWidth="1"/>
    <col min="9729" max="9729" width="14.44140625" customWidth="1"/>
    <col min="9730" max="9730" width="44.44140625" customWidth="1"/>
    <col min="9731" max="9731" width="14.33203125" customWidth="1"/>
    <col min="9732" max="9732" width="44.44140625" customWidth="1"/>
    <col min="9733" max="9733" width="24" customWidth="1"/>
    <col min="9734" max="9984" width="8.88671875" customWidth="1"/>
    <col min="9985" max="9985" width="14.44140625" customWidth="1"/>
    <col min="9986" max="9986" width="44.44140625" customWidth="1"/>
    <col min="9987" max="9987" width="14.33203125" customWidth="1"/>
    <col min="9988" max="9988" width="44.44140625" customWidth="1"/>
    <col min="9989" max="9989" width="24" customWidth="1"/>
    <col min="9990" max="10240" width="8.88671875" customWidth="1"/>
    <col min="10241" max="10241" width="14.44140625" customWidth="1"/>
    <col min="10242" max="10242" width="44.44140625" customWidth="1"/>
    <col min="10243" max="10243" width="14.33203125" customWidth="1"/>
    <col min="10244" max="10244" width="44.44140625" customWidth="1"/>
    <col min="10245" max="10245" width="24" customWidth="1"/>
    <col min="10246" max="10496" width="8.88671875" customWidth="1"/>
    <col min="10497" max="10497" width="14.44140625" customWidth="1"/>
    <col min="10498" max="10498" width="44.44140625" customWidth="1"/>
    <col min="10499" max="10499" width="14.33203125" customWidth="1"/>
    <col min="10500" max="10500" width="44.44140625" customWidth="1"/>
    <col min="10501" max="10501" width="24" customWidth="1"/>
    <col min="10502" max="10752" width="8.88671875" customWidth="1"/>
    <col min="10753" max="10753" width="14.44140625" customWidth="1"/>
    <col min="10754" max="10754" width="44.44140625" customWidth="1"/>
    <col min="10755" max="10755" width="14.33203125" customWidth="1"/>
    <col min="10756" max="10756" width="44.44140625" customWidth="1"/>
    <col min="10757" max="10757" width="24" customWidth="1"/>
    <col min="10758" max="11008" width="8.88671875" customWidth="1"/>
    <col min="11009" max="11009" width="14.44140625" customWidth="1"/>
    <col min="11010" max="11010" width="44.44140625" customWidth="1"/>
    <col min="11011" max="11011" width="14.33203125" customWidth="1"/>
    <col min="11012" max="11012" width="44.44140625" customWidth="1"/>
    <col min="11013" max="11013" width="24" customWidth="1"/>
    <col min="11014" max="11264" width="8.88671875" customWidth="1"/>
    <col min="11265" max="11265" width="14.44140625" customWidth="1"/>
    <col min="11266" max="11266" width="44.44140625" customWidth="1"/>
    <col min="11267" max="11267" width="14.33203125" customWidth="1"/>
    <col min="11268" max="11268" width="44.44140625" customWidth="1"/>
    <col min="11269" max="11269" width="24" customWidth="1"/>
    <col min="11270" max="11520" width="8.88671875" customWidth="1"/>
    <col min="11521" max="11521" width="14.44140625" customWidth="1"/>
    <col min="11522" max="11522" width="44.44140625" customWidth="1"/>
    <col min="11523" max="11523" width="14.33203125" customWidth="1"/>
    <col min="11524" max="11524" width="44.44140625" customWidth="1"/>
    <col min="11525" max="11525" width="24" customWidth="1"/>
    <col min="11526" max="11776" width="8.88671875" customWidth="1"/>
    <col min="11777" max="11777" width="14.44140625" customWidth="1"/>
    <col min="11778" max="11778" width="44.44140625" customWidth="1"/>
    <col min="11779" max="11779" width="14.33203125" customWidth="1"/>
    <col min="11780" max="11780" width="44.44140625" customWidth="1"/>
    <col min="11781" max="11781" width="24" customWidth="1"/>
    <col min="11782" max="12032" width="8.88671875" customWidth="1"/>
    <col min="12033" max="12033" width="14.44140625" customWidth="1"/>
    <col min="12034" max="12034" width="44.44140625" customWidth="1"/>
    <col min="12035" max="12035" width="14.33203125" customWidth="1"/>
    <col min="12036" max="12036" width="44.44140625" customWidth="1"/>
    <col min="12037" max="12037" width="24" customWidth="1"/>
    <col min="12038" max="12288" width="8.88671875" customWidth="1"/>
    <col min="12289" max="12289" width="14.44140625" customWidth="1"/>
    <col min="12290" max="12290" width="44.44140625" customWidth="1"/>
    <col min="12291" max="12291" width="14.33203125" customWidth="1"/>
    <col min="12292" max="12292" width="44.44140625" customWidth="1"/>
    <col min="12293" max="12293" width="24" customWidth="1"/>
    <col min="12294" max="12544" width="8.88671875" customWidth="1"/>
    <col min="12545" max="12545" width="14.44140625" customWidth="1"/>
    <col min="12546" max="12546" width="44.44140625" customWidth="1"/>
    <col min="12547" max="12547" width="14.33203125" customWidth="1"/>
    <col min="12548" max="12548" width="44.44140625" customWidth="1"/>
    <col min="12549" max="12549" width="24" customWidth="1"/>
    <col min="12550" max="12800" width="8.88671875" customWidth="1"/>
    <col min="12801" max="12801" width="14.44140625" customWidth="1"/>
    <col min="12802" max="12802" width="44.44140625" customWidth="1"/>
    <col min="12803" max="12803" width="14.33203125" customWidth="1"/>
    <col min="12804" max="12804" width="44.44140625" customWidth="1"/>
    <col min="12805" max="12805" width="24" customWidth="1"/>
    <col min="12806" max="13056" width="8.88671875" customWidth="1"/>
    <col min="13057" max="13057" width="14.44140625" customWidth="1"/>
    <col min="13058" max="13058" width="44.44140625" customWidth="1"/>
    <col min="13059" max="13059" width="14.33203125" customWidth="1"/>
    <col min="13060" max="13060" width="44.44140625" customWidth="1"/>
    <col min="13061" max="13061" width="24" customWidth="1"/>
    <col min="13062" max="13312" width="8.88671875" customWidth="1"/>
    <col min="13313" max="13313" width="14.44140625" customWidth="1"/>
    <col min="13314" max="13314" width="44.44140625" customWidth="1"/>
    <col min="13315" max="13315" width="14.33203125" customWidth="1"/>
    <col min="13316" max="13316" width="44.44140625" customWidth="1"/>
    <col min="13317" max="13317" width="24" customWidth="1"/>
    <col min="13318" max="13568" width="8.88671875" customWidth="1"/>
    <col min="13569" max="13569" width="14.44140625" customWidth="1"/>
    <col min="13570" max="13570" width="44.44140625" customWidth="1"/>
    <col min="13571" max="13571" width="14.33203125" customWidth="1"/>
    <col min="13572" max="13572" width="44.44140625" customWidth="1"/>
    <col min="13573" max="13573" width="24" customWidth="1"/>
    <col min="13574" max="13824" width="8.88671875" customWidth="1"/>
    <col min="13825" max="13825" width="14.44140625" customWidth="1"/>
    <col min="13826" max="13826" width="44.44140625" customWidth="1"/>
    <col min="13827" max="13827" width="14.33203125" customWidth="1"/>
    <col min="13828" max="13828" width="44.44140625" customWidth="1"/>
    <col min="13829" max="13829" width="24" customWidth="1"/>
    <col min="13830" max="14080" width="8.88671875" customWidth="1"/>
    <col min="14081" max="14081" width="14.44140625" customWidth="1"/>
    <col min="14082" max="14082" width="44.44140625" customWidth="1"/>
    <col min="14083" max="14083" width="14.33203125" customWidth="1"/>
    <col min="14084" max="14084" width="44.44140625" customWidth="1"/>
    <col min="14085" max="14085" width="24" customWidth="1"/>
    <col min="14086" max="14336" width="8.88671875" customWidth="1"/>
    <col min="14337" max="14337" width="14.44140625" customWidth="1"/>
    <col min="14338" max="14338" width="44.44140625" customWidth="1"/>
    <col min="14339" max="14339" width="14.33203125" customWidth="1"/>
    <col min="14340" max="14340" width="44.44140625" customWidth="1"/>
    <col min="14341" max="14341" width="24" customWidth="1"/>
    <col min="14342" max="14592" width="8.88671875" customWidth="1"/>
    <col min="14593" max="14593" width="14.44140625" customWidth="1"/>
    <col min="14594" max="14594" width="44.44140625" customWidth="1"/>
    <col min="14595" max="14595" width="14.33203125" customWidth="1"/>
    <col min="14596" max="14596" width="44.44140625" customWidth="1"/>
    <col min="14597" max="14597" width="24" customWidth="1"/>
    <col min="14598" max="14848" width="8.88671875" customWidth="1"/>
    <col min="14849" max="14849" width="14.44140625" customWidth="1"/>
    <col min="14850" max="14850" width="44.44140625" customWidth="1"/>
    <col min="14851" max="14851" width="14.33203125" customWidth="1"/>
    <col min="14852" max="14852" width="44.44140625" customWidth="1"/>
    <col min="14853" max="14853" width="24" customWidth="1"/>
    <col min="14854" max="15104" width="8.88671875" customWidth="1"/>
    <col min="15105" max="15105" width="14.44140625" customWidth="1"/>
    <col min="15106" max="15106" width="44.44140625" customWidth="1"/>
    <col min="15107" max="15107" width="14.33203125" customWidth="1"/>
    <col min="15108" max="15108" width="44.44140625" customWidth="1"/>
    <col min="15109" max="15109" width="24" customWidth="1"/>
    <col min="15110" max="15360" width="8.88671875" customWidth="1"/>
    <col min="15361" max="15361" width="14.44140625" customWidth="1"/>
    <col min="15362" max="15362" width="44.44140625" customWidth="1"/>
    <col min="15363" max="15363" width="14.33203125" customWidth="1"/>
    <col min="15364" max="15364" width="44.44140625" customWidth="1"/>
    <col min="15365" max="15365" width="24" customWidth="1"/>
    <col min="15366" max="15616" width="8.88671875" customWidth="1"/>
    <col min="15617" max="15617" width="14.44140625" customWidth="1"/>
    <col min="15618" max="15618" width="44.44140625" customWidth="1"/>
    <col min="15619" max="15619" width="14.33203125" customWidth="1"/>
    <col min="15620" max="15620" width="44.44140625" customWidth="1"/>
    <col min="15621" max="15621" width="24" customWidth="1"/>
    <col min="15622" max="15872" width="8.88671875" customWidth="1"/>
    <col min="15873" max="15873" width="14.44140625" customWidth="1"/>
    <col min="15874" max="15874" width="44.44140625" customWidth="1"/>
    <col min="15875" max="15875" width="14.33203125" customWidth="1"/>
    <col min="15876" max="15876" width="44.44140625" customWidth="1"/>
    <col min="15877" max="15877" width="24" customWidth="1"/>
    <col min="15878" max="16128" width="8.88671875" customWidth="1"/>
    <col min="16129" max="16129" width="14.44140625" customWidth="1"/>
    <col min="16130" max="16130" width="44.44140625" customWidth="1"/>
    <col min="16131" max="16131" width="14.33203125" customWidth="1"/>
    <col min="16132" max="16132" width="44.44140625" customWidth="1"/>
    <col min="16133" max="16133" width="24" customWidth="1"/>
    <col min="16134" max="16384" width="8.88671875" customWidth="1"/>
  </cols>
  <sheetData>
    <row r="1" spans="1:10" ht="15.75" customHeight="1">
      <c r="I1" t="s">
        <v>673</v>
      </c>
      <c r="J1" s="1">
        <f>+E7</f>
        <v>3745038369</v>
      </c>
    </row>
    <row r="2" spans="1:10" ht="18" customHeight="1">
      <c r="B2" s="115" t="s">
        <v>626</v>
      </c>
      <c r="E2" s="116" t="s">
        <v>671</v>
      </c>
      <c r="I2" t="s">
        <v>674</v>
      </c>
      <c r="J2" s="1">
        <f>+E57</f>
        <v>57656417</v>
      </c>
    </row>
    <row r="3" spans="1:10" ht="15" customHeight="1">
      <c r="B3" s="117" t="s">
        <v>53</v>
      </c>
      <c r="I3" t="s">
        <v>60</v>
      </c>
      <c r="J3" s="1">
        <f>+E80</f>
        <v>3687381952</v>
      </c>
    </row>
    <row r="4" spans="1:10" ht="15.75" customHeight="1">
      <c r="A4" s="118" t="s">
        <v>440</v>
      </c>
      <c r="B4" s="119" t="s">
        <v>441</v>
      </c>
      <c r="J4" s="1">
        <f>+J1-J2-J3</f>
        <v>0</v>
      </c>
    </row>
    <row r="5" spans="1:10" ht="13.2" customHeight="1">
      <c r="B5" s="120" t="s">
        <v>661</v>
      </c>
    </row>
    <row r="6" spans="1:10" ht="13.95" customHeight="1">
      <c r="A6" s="121" t="s">
        <v>54</v>
      </c>
      <c r="B6" s="121" t="s">
        <v>55</v>
      </c>
      <c r="C6" s="121" t="s">
        <v>155</v>
      </c>
      <c r="D6" s="121" t="s">
        <v>55</v>
      </c>
      <c r="E6" s="122" t="s">
        <v>156</v>
      </c>
    </row>
    <row r="7" spans="1:10" ht="13.95" customHeight="1">
      <c r="A7" s="123" t="s">
        <v>157</v>
      </c>
      <c r="B7" s="123" t="s">
        <v>39</v>
      </c>
      <c r="C7" s="123"/>
      <c r="D7" s="123"/>
      <c r="E7" s="124">
        <v>3745038369</v>
      </c>
    </row>
    <row r="8" spans="1:10" ht="13.95" customHeight="1">
      <c r="A8" s="123" t="s">
        <v>158</v>
      </c>
      <c r="B8" s="123" t="s">
        <v>39</v>
      </c>
      <c r="C8" s="123"/>
      <c r="D8" s="123"/>
      <c r="E8" s="124">
        <v>3745038369</v>
      </c>
    </row>
    <row r="9" spans="1:10" ht="13.95" customHeight="1">
      <c r="A9" s="123" t="s">
        <v>159</v>
      </c>
      <c r="B9" s="123" t="s">
        <v>41</v>
      </c>
      <c r="C9" s="123"/>
      <c r="D9" s="123"/>
      <c r="E9" s="124">
        <v>968867431</v>
      </c>
    </row>
    <row r="10" spans="1:10" ht="13.95" customHeight="1">
      <c r="A10" s="123" t="s">
        <v>160</v>
      </c>
      <c r="B10" s="123" t="s">
        <v>161</v>
      </c>
      <c r="C10" s="123"/>
      <c r="D10" s="123"/>
      <c r="E10" s="124">
        <v>10000000</v>
      </c>
    </row>
    <row r="11" spans="1:10" ht="13.95" customHeight="1">
      <c r="A11" s="123" t="s">
        <v>162</v>
      </c>
      <c r="B11" s="123" t="s">
        <v>163</v>
      </c>
      <c r="C11" s="123"/>
      <c r="D11" s="123"/>
      <c r="E11" s="124">
        <v>10000000</v>
      </c>
    </row>
    <row r="12" spans="1:10" ht="13.95" customHeight="1">
      <c r="A12" s="123" t="s">
        <v>164</v>
      </c>
      <c r="B12" s="123" t="s">
        <v>163</v>
      </c>
      <c r="C12" s="123"/>
      <c r="D12" s="123"/>
      <c r="E12" s="124">
        <v>10000000</v>
      </c>
    </row>
    <row r="13" spans="1:10" ht="13.95" customHeight="1">
      <c r="C13" s="123" t="s">
        <v>165</v>
      </c>
      <c r="D13" s="123" t="s">
        <v>166</v>
      </c>
      <c r="E13" s="124">
        <v>10000000</v>
      </c>
    </row>
    <row r="14" spans="1:10" ht="13.95" customHeight="1">
      <c r="A14" s="123" t="s">
        <v>167</v>
      </c>
      <c r="B14" s="123" t="s">
        <v>59</v>
      </c>
      <c r="C14" s="123"/>
      <c r="D14" s="123"/>
      <c r="E14" s="124">
        <v>958867431</v>
      </c>
    </row>
    <row r="15" spans="1:10" ht="13.95" customHeight="1">
      <c r="A15" s="123" t="s">
        <v>168</v>
      </c>
      <c r="B15" s="123" t="s">
        <v>169</v>
      </c>
      <c r="C15" s="123"/>
      <c r="D15" s="123"/>
      <c r="E15" s="124">
        <v>958867431</v>
      </c>
    </row>
    <row r="16" spans="1:10" ht="13.95" customHeight="1">
      <c r="A16" s="123" t="s">
        <v>170</v>
      </c>
      <c r="B16" s="123" t="s">
        <v>169</v>
      </c>
      <c r="C16" s="123"/>
      <c r="D16" s="123"/>
      <c r="E16" s="124">
        <v>958867431</v>
      </c>
    </row>
    <row r="17" spans="1:5" ht="13.95" customHeight="1">
      <c r="C17" s="123" t="s">
        <v>165</v>
      </c>
      <c r="D17" s="123" t="s">
        <v>171</v>
      </c>
      <c r="E17" s="124">
        <v>636074534</v>
      </c>
    </row>
    <row r="18" spans="1:5" ht="13.95" customHeight="1">
      <c r="C18" s="123" t="s">
        <v>172</v>
      </c>
      <c r="D18" s="123" t="s">
        <v>173</v>
      </c>
      <c r="E18" s="124">
        <v>317813297</v>
      </c>
    </row>
    <row r="19" spans="1:5" ht="13.95" customHeight="1">
      <c r="C19" s="123" t="s">
        <v>227</v>
      </c>
      <c r="D19" s="123" t="s">
        <v>548</v>
      </c>
      <c r="E19" s="124">
        <v>4979600</v>
      </c>
    </row>
    <row r="20" spans="1:5" ht="13.95" customHeight="1">
      <c r="A20" s="123" t="s">
        <v>174</v>
      </c>
      <c r="B20" s="123" t="s">
        <v>175</v>
      </c>
      <c r="C20" s="123"/>
      <c r="D20" s="123"/>
      <c r="E20" s="124">
        <v>2638719760</v>
      </c>
    </row>
    <row r="21" spans="1:5" ht="13.95" customHeight="1">
      <c r="A21" s="123" t="s">
        <v>176</v>
      </c>
      <c r="B21" s="123" t="s">
        <v>177</v>
      </c>
      <c r="C21" s="123"/>
      <c r="D21" s="123"/>
      <c r="E21" s="124">
        <v>2638719760</v>
      </c>
    </row>
    <row r="22" spans="1:5" ht="13.95" customHeight="1">
      <c r="A22" s="123" t="s">
        <v>178</v>
      </c>
      <c r="B22" s="123" t="s">
        <v>179</v>
      </c>
      <c r="C22" s="123"/>
      <c r="D22" s="123"/>
      <c r="E22" s="124">
        <v>2638719760</v>
      </c>
    </row>
    <row r="23" spans="1:5" ht="13.95" customHeight="1">
      <c r="A23" s="123" t="s">
        <v>180</v>
      </c>
      <c r="B23" s="123" t="s">
        <v>181</v>
      </c>
      <c r="C23" s="123"/>
      <c r="D23" s="123"/>
      <c r="E23" s="124">
        <v>1500000000</v>
      </c>
    </row>
    <row r="24" spans="1:5" ht="13.95" customHeight="1">
      <c r="A24" s="123" t="s">
        <v>549</v>
      </c>
      <c r="B24" s="123" t="s">
        <v>550</v>
      </c>
      <c r="C24" s="123"/>
      <c r="D24" s="123"/>
      <c r="E24" s="124">
        <v>150000000</v>
      </c>
    </row>
    <row r="25" spans="1:5" ht="13.95" customHeight="1">
      <c r="A25" s="123" t="s">
        <v>182</v>
      </c>
      <c r="B25" s="123" t="s">
        <v>148</v>
      </c>
      <c r="C25" s="123"/>
      <c r="D25" s="123"/>
      <c r="E25" s="124">
        <v>145000000</v>
      </c>
    </row>
    <row r="26" spans="1:5" ht="13.95" customHeight="1">
      <c r="A26" s="123" t="s">
        <v>183</v>
      </c>
      <c r="B26" s="123" t="s">
        <v>184</v>
      </c>
      <c r="C26" s="123"/>
      <c r="D26" s="123"/>
      <c r="E26" s="124">
        <v>609353160</v>
      </c>
    </row>
    <row r="27" spans="1:5" ht="13.95" customHeight="1">
      <c r="A27" s="123" t="s">
        <v>185</v>
      </c>
      <c r="B27" s="123" t="s">
        <v>186</v>
      </c>
      <c r="C27" s="123"/>
      <c r="D27" s="123"/>
      <c r="E27" s="124">
        <v>234366600</v>
      </c>
    </row>
    <row r="28" spans="1:5" ht="13.95" customHeight="1">
      <c r="A28" s="123" t="s">
        <v>187</v>
      </c>
      <c r="B28" s="123" t="s">
        <v>188</v>
      </c>
      <c r="C28" s="123"/>
      <c r="D28" s="123"/>
      <c r="E28" s="124">
        <v>137451178</v>
      </c>
    </row>
    <row r="29" spans="1:5" ht="13.95" customHeight="1">
      <c r="A29" s="123" t="s">
        <v>551</v>
      </c>
      <c r="B29" s="123" t="s">
        <v>552</v>
      </c>
      <c r="C29" s="123"/>
      <c r="D29" s="123"/>
      <c r="E29" s="124">
        <v>14107901</v>
      </c>
    </row>
    <row r="30" spans="1:5" ht="13.95" customHeight="1">
      <c r="A30" s="123" t="s">
        <v>553</v>
      </c>
      <c r="B30" s="123" t="s">
        <v>554</v>
      </c>
      <c r="C30" s="123"/>
      <c r="D30" s="123"/>
      <c r="E30" s="124">
        <v>14107901</v>
      </c>
    </row>
    <row r="31" spans="1:5" ht="13.95" customHeight="1">
      <c r="A31" s="123" t="s">
        <v>555</v>
      </c>
      <c r="B31" s="123" t="s">
        <v>556</v>
      </c>
      <c r="C31" s="123"/>
      <c r="D31" s="123"/>
      <c r="E31" s="124">
        <v>14107901</v>
      </c>
    </row>
    <row r="32" spans="1:5" ht="13.95" customHeight="1">
      <c r="C32" s="123" t="s">
        <v>165</v>
      </c>
      <c r="D32" s="123" t="s">
        <v>537</v>
      </c>
      <c r="E32" s="124">
        <v>10196010</v>
      </c>
    </row>
    <row r="33" spans="1:5" ht="13.95" customHeight="1">
      <c r="C33" s="123" t="s">
        <v>172</v>
      </c>
      <c r="D33" s="123" t="s">
        <v>538</v>
      </c>
      <c r="E33" s="124">
        <v>3911891</v>
      </c>
    </row>
    <row r="34" spans="1:5" ht="13.95" customHeight="1">
      <c r="A34" s="123" t="s">
        <v>189</v>
      </c>
      <c r="B34" s="123" t="s">
        <v>190</v>
      </c>
      <c r="C34" s="123"/>
      <c r="D34" s="123"/>
      <c r="E34" s="124">
        <v>57434783</v>
      </c>
    </row>
    <row r="35" spans="1:5" ht="13.95" customHeight="1">
      <c r="A35" s="123" t="s">
        <v>191</v>
      </c>
      <c r="B35" s="123" t="s">
        <v>192</v>
      </c>
      <c r="C35" s="123"/>
      <c r="D35" s="123"/>
      <c r="E35" s="124">
        <v>56373155</v>
      </c>
    </row>
    <row r="36" spans="1:5" ht="13.95" customHeight="1">
      <c r="A36" s="123" t="s">
        <v>193</v>
      </c>
      <c r="B36" s="123" t="s">
        <v>192</v>
      </c>
      <c r="C36" s="123"/>
      <c r="D36" s="123"/>
      <c r="E36" s="124">
        <v>56373155</v>
      </c>
    </row>
    <row r="37" spans="1:5" ht="13.95" customHeight="1">
      <c r="C37" s="123" t="s">
        <v>165</v>
      </c>
      <c r="D37" s="123" t="s">
        <v>194</v>
      </c>
      <c r="E37" s="124">
        <v>2000000</v>
      </c>
    </row>
    <row r="38" spans="1:5" ht="13.95" customHeight="1">
      <c r="C38" s="123" t="s">
        <v>557</v>
      </c>
      <c r="D38" s="123" t="s">
        <v>662</v>
      </c>
      <c r="E38" s="124">
        <v>52873846</v>
      </c>
    </row>
    <row r="39" spans="1:5" ht="13.95" customHeight="1">
      <c r="C39" s="123" t="s">
        <v>558</v>
      </c>
      <c r="D39" s="123" t="s">
        <v>559</v>
      </c>
      <c r="E39" s="124">
        <v>33491</v>
      </c>
    </row>
    <row r="40" spans="1:5" ht="13.95" customHeight="1">
      <c r="C40" s="123" t="s">
        <v>663</v>
      </c>
      <c r="D40" s="123" t="s">
        <v>664</v>
      </c>
      <c r="E40" s="124">
        <v>540960</v>
      </c>
    </row>
    <row r="41" spans="1:5" ht="13.95" customHeight="1">
      <c r="C41" s="123" t="s">
        <v>665</v>
      </c>
      <c r="D41" s="123" t="s">
        <v>664</v>
      </c>
      <c r="E41" s="124">
        <v>924858</v>
      </c>
    </row>
    <row r="42" spans="1:5" ht="13.95" customHeight="1">
      <c r="A42" s="123" t="s">
        <v>195</v>
      </c>
      <c r="B42" s="123" t="s">
        <v>196</v>
      </c>
      <c r="C42" s="123"/>
      <c r="D42" s="123"/>
      <c r="E42" s="124">
        <v>1061628</v>
      </c>
    </row>
    <row r="43" spans="1:5" ht="13.95" customHeight="1">
      <c r="A43" s="123" t="s">
        <v>197</v>
      </c>
      <c r="B43" s="123" t="s">
        <v>198</v>
      </c>
      <c r="C43" s="123"/>
      <c r="D43" s="123"/>
      <c r="E43" s="124">
        <v>1061628</v>
      </c>
    </row>
    <row r="44" spans="1:5" ht="13.95" customHeight="1">
      <c r="C44" s="123" t="s">
        <v>165</v>
      </c>
      <c r="D44" s="123" t="s">
        <v>654</v>
      </c>
      <c r="E44" s="124">
        <v>1061628</v>
      </c>
    </row>
    <row r="45" spans="1:5" ht="13.95" customHeight="1">
      <c r="A45" s="123" t="s">
        <v>199</v>
      </c>
      <c r="B45" s="123" t="s">
        <v>200</v>
      </c>
      <c r="C45" s="123"/>
      <c r="D45" s="123"/>
      <c r="E45" s="124">
        <v>65908494</v>
      </c>
    </row>
    <row r="46" spans="1:5" ht="13.95" customHeight="1">
      <c r="A46" s="123" t="s">
        <v>201</v>
      </c>
      <c r="B46" s="123" t="s">
        <v>202</v>
      </c>
      <c r="C46" s="123"/>
      <c r="D46" s="123"/>
      <c r="E46" s="124">
        <v>65908494</v>
      </c>
    </row>
    <row r="47" spans="1:5" ht="13.95" customHeight="1">
      <c r="A47" s="123" t="s">
        <v>560</v>
      </c>
      <c r="B47" s="123" t="s">
        <v>203</v>
      </c>
      <c r="C47" s="123"/>
      <c r="D47" s="123"/>
      <c r="E47" s="124">
        <v>161871974</v>
      </c>
    </row>
    <row r="48" spans="1:5" ht="13.95" customHeight="1">
      <c r="A48" s="123" t="s">
        <v>561</v>
      </c>
      <c r="B48" s="123" t="s">
        <v>562</v>
      </c>
      <c r="C48" s="123"/>
      <c r="D48" s="123"/>
      <c r="E48" s="124">
        <v>74794521</v>
      </c>
    </row>
    <row r="49" spans="1:5" ht="13.95" customHeight="1">
      <c r="A49" s="123" t="s">
        <v>204</v>
      </c>
      <c r="B49" s="123" t="s">
        <v>205</v>
      </c>
      <c r="C49" s="123"/>
      <c r="D49" s="123"/>
      <c r="E49" s="124">
        <v>22013973</v>
      </c>
    </row>
    <row r="50" spans="1:5" ht="13.95" customHeight="1">
      <c r="A50" s="123" t="s">
        <v>206</v>
      </c>
      <c r="B50" s="123" t="s">
        <v>207</v>
      </c>
      <c r="C50" s="123"/>
      <c r="D50" s="123"/>
      <c r="E50" s="124">
        <v>91067439</v>
      </c>
    </row>
    <row r="51" spans="1:5" ht="13.95" customHeight="1">
      <c r="A51" s="123" t="s">
        <v>208</v>
      </c>
      <c r="B51" s="123" t="s">
        <v>209</v>
      </c>
      <c r="C51" s="123"/>
      <c r="D51" s="123"/>
      <c r="E51" s="124">
        <v>20023892</v>
      </c>
    </row>
    <row r="52" spans="1:5" ht="13.95" customHeight="1">
      <c r="A52" s="123" t="s">
        <v>210</v>
      </c>
      <c r="B52" s="123" t="s">
        <v>211</v>
      </c>
      <c r="C52" s="123"/>
      <c r="D52" s="123"/>
      <c r="E52" s="124">
        <v>-107764191</v>
      </c>
    </row>
    <row r="53" spans="1:5" ht="13.95" customHeight="1">
      <c r="A53" s="123" t="s">
        <v>563</v>
      </c>
      <c r="B53" s="123" t="s">
        <v>564</v>
      </c>
      <c r="C53" s="123"/>
      <c r="D53" s="123"/>
      <c r="E53" s="124">
        <v>-71424657</v>
      </c>
    </row>
    <row r="54" spans="1:5" ht="13.95" customHeight="1">
      <c r="A54" s="123" t="s">
        <v>212</v>
      </c>
      <c r="B54" s="123" t="s">
        <v>213</v>
      </c>
      <c r="C54" s="123"/>
      <c r="D54" s="123"/>
      <c r="E54" s="124">
        <v>-18120463</v>
      </c>
    </row>
    <row r="55" spans="1:5" ht="13.95" customHeight="1">
      <c r="A55" s="123" t="s">
        <v>214</v>
      </c>
      <c r="B55" s="123" t="s">
        <v>215</v>
      </c>
      <c r="C55" s="123"/>
      <c r="D55" s="123"/>
      <c r="E55" s="124">
        <v>-89284925</v>
      </c>
    </row>
    <row r="56" spans="1:5" ht="13.95" customHeight="1">
      <c r="A56" s="123" t="s">
        <v>216</v>
      </c>
      <c r="B56" s="123" t="s">
        <v>217</v>
      </c>
      <c r="C56" s="123"/>
      <c r="D56" s="123"/>
      <c r="E56" s="124">
        <v>-17269069</v>
      </c>
    </row>
    <row r="57" spans="1:5" ht="13.95" customHeight="1">
      <c r="A57" s="123" t="s">
        <v>218</v>
      </c>
      <c r="B57" s="123" t="s">
        <v>43</v>
      </c>
      <c r="C57" s="123"/>
      <c r="D57" s="123"/>
      <c r="E57" s="124">
        <v>57656417</v>
      </c>
    </row>
    <row r="58" spans="1:5" ht="13.95" customHeight="1">
      <c r="A58" s="123" t="s">
        <v>219</v>
      </c>
      <c r="B58" s="123" t="s">
        <v>220</v>
      </c>
      <c r="C58" s="123"/>
      <c r="D58" s="123"/>
      <c r="E58" s="124">
        <v>4639921</v>
      </c>
    </row>
    <row r="59" spans="1:5" ht="13.95" customHeight="1">
      <c r="A59" s="123" t="s">
        <v>221</v>
      </c>
      <c r="B59" s="123" t="s">
        <v>222</v>
      </c>
      <c r="C59" s="123"/>
      <c r="D59" s="123"/>
      <c r="E59" s="124">
        <v>4639921</v>
      </c>
    </row>
    <row r="60" spans="1:5" ht="13.95" customHeight="1">
      <c r="A60" s="123" t="s">
        <v>223</v>
      </c>
      <c r="B60" s="123" t="s">
        <v>224</v>
      </c>
      <c r="C60" s="123"/>
      <c r="D60" s="123"/>
      <c r="E60" s="124">
        <v>4639921</v>
      </c>
    </row>
    <row r="61" spans="1:5" ht="13.95" customHeight="1">
      <c r="A61" s="123" t="s">
        <v>225</v>
      </c>
      <c r="B61" s="123" t="s">
        <v>226</v>
      </c>
      <c r="C61" s="123"/>
      <c r="D61" s="123"/>
      <c r="E61" s="124">
        <v>4639921</v>
      </c>
    </row>
    <row r="62" spans="1:5" ht="13.95" customHeight="1">
      <c r="C62" s="123" t="s">
        <v>165</v>
      </c>
      <c r="D62" s="123" t="s">
        <v>655</v>
      </c>
      <c r="E62" s="124">
        <v>270000</v>
      </c>
    </row>
    <row r="63" spans="1:5" ht="13.95" customHeight="1">
      <c r="C63" s="123" t="s">
        <v>172</v>
      </c>
      <c r="D63" s="123" t="s">
        <v>666</v>
      </c>
      <c r="E63" s="124">
        <v>63000</v>
      </c>
    </row>
    <row r="64" spans="1:5" ht="13.95" customHeight="1">
      <c r="C64" s="123" t="s">
        <v>227</v>
      </c>
      <c r="D64" s="123" t="s">
        <v>667</v>
      </c>
      <c r="E64" s="124">
        <v>2143647</v>
      </c>
    </row>
    <row r="65" spans="1:5" ht="13.95" customHeight="1">
      <c r="C65" s="123" t="s">
        <v>228</v>
      </c>
      <c r="D65" s="123" t="s">
        <v>229</v>
      </c>
      <c r="E65" s="124">
        <v>752500</v>
      </c>
    </row>
    <row r="66" spans="1:5" ht="13.95" customHeight="1">
      <c r="C66" s="123" t="s">
        <v>230</v>
      </c>
      <c r="D66" s="123" t="s">
        <v>668</v>
      </c>
      <c r="E66" s="124">
        <v>5500</v>
      </c>
    </row>
    <row r="67" spans="1:5" ht="13.95" customHeight="1">
      <c r="C67" s="123" t="s">
        <v>231</v>
      </c>
      <c r="D67" s="123" t="s">
        <v>669</v>
      </c>
      <c r="E67" s="124">
        <v>440000</v>
      </c>
    </row>
    <row r="68" spans="1:5" ht="13.95" customHeight="1">
      <c r="C68" s="123" t="s">
        <v>656</v>
      </c>
      <c r="D68" s="123" t="s">
        <v>232</v>
      </c>
      <c r="E68" s="124">
        <v>567851</v>
      </c>
    </row>
    <row r="69" spans="1:5" ht="13.95" customHeight="1">
      <c r="C69" s="123" t="s">
        <v>663</v>
      </c>
      <c r="D69" s="123" t="s">
        <v>232</v>
      </c>
      <c r="E69" s="124">
        <v>317423</v>
      </c>
    </row>
    <row r="70" spans="1:5" ht="13.95" customHeight="1">
      <c r="C70" s="123" t="s">
        <v>565</v>
      </c>
      <c r="D70" s="123" t="s">
        <v>566</v>
      </c>
      <c r="E70" s="124">
        <v>80000</v>
      </c>
    </row>
    <row r="71" spans="1:5" ht="13.95" customHeight="1">
      <c r="A71" s="123" t="s">
        <v>233</v>
      </c>
      <c r="B71" s="123" t="s">
        <v>234</v>
      </c>
      <c r="C71" s="123"/>
      <c r="D71" s="123"/>
      <c r="E71" s="124">
        <v>53016496</v>
      </c>
    </row>
    <row r="72" spans="1:5" ht="13.95" customHeight="1">
      <c r="A72" s="123" t="s">
        <v>235</v>
      </c>
      <c r="B72" s="123" t="s">
        <v>236</v>
      </c>
      <c r="C72" s="123"/>
      <c r="D72" s="123"/>
      <c r="E72" s="124">
        <v>53016496</v>
      </c>
    </row>
    <row r="73" spans="1:5" ht="13.95" customHeight="1">
      <c r="A73" s="123" t="s">
        <v>237</v>
      </c>
      <c r="B73" s="123" t="s">
        <v>236</v>
      </c>
      <c r="C73" s="123"/>
      <c r="D73" s="123"/>
      <c r="E73" s="124">
        <v>47221933</v>
      </c>
    </row>
    <row r="74" spans="1:5" ht="13.95" customHeight="1">
      <c r="A74" s="123" t="s">
        <v>238</v>
      </c>
      <c r="B74" s="123" t="s">
        <v>236</v>
      </c>
      <c r="C74" s="123"/>
      <c r="D74" s="123"/>
      <c r="E74" s="124">
        <v>47221933</v>
      </c>
    </row>
    <row r="75" spans="1:5" ht="13.95" customHeight="1">
      <c r="C75" s="123" t="s">
        <v>165</v>
      </c>
      <c r="D75" s="123" t="s">
        <v>239</v>
      </c>
      <c r="E75" s="124">
        <v>43656333</v>
      </c>
    </row>
    <row r="76" spans="1:5" ht="13.95" customHeight="1">
      <c r="C76" s="123" t="s">
        <v>227</v>
      </c>
      <c r="D76" s="123" t="s">
        <v>567</v>
      </c>
      <c r="E76" s="124">
        <v>3565600</v>
      </c>
    </row>
    <row r="77" spans="1:5" ht="13.95" customHeight="1">
      <c r="A77" s="123" t="s">
        <v>240</v>
      </c>
      <c r="B77" s="123" t="s">
        <v>241</v>
      </c>
      <c r="C77" s="123"/>
      <c r="D77" s="123"/>
      <c r="E77" s="124">
        <v>5794563</v>
      </c>
    </row>
    <row r="78" spans="1:5" ht="13.95" customHeight="1">
      <c r="A78" s="123" t="s">
        <v>242</v>
      </c>
      <c r="B78" s="123" t="s">
        <v>243</v>
      </c>
      <c r="C78" s="123"/>
      <c r="D78" s="123"/>
      <c r="E78" s="124">
        <v>5794563</v>
      </c>
    </row>
    <row r="79" spans="1:5" ht="13.95" customHeight="1">
      <c r="C79" s="123" t="s">
        <v>172</v>
      </c>
      <c r="D79" s="123" t="s">
        <v>244</v>
      </c>
      <c r="E79" s="124">
        <v>5794563</v>
      </c>
    </row>
    <row r="80" spans="1:5" ht="13.95" customHeight="1">
      <c r="A80" s="123" t="s">
        <v>245</v>
      </c>
      <c r="B80" s="123" t="s">
        <v>45</v>
      </c>
      <c r="C80" s="123"/>
      <c r="D80" s="123"/>
      <c r="E80" s="124">
        <v>3687381952</v>
      </c>
    </row>
    <row r="81" spans="1:5" ht="13.95" customHeight="1">
      <c r="A81" s="123" t="s">
        <v>246</v>
      </c>
      <c r="B81" s="123" t="s">
        <v>45</v>
      </c>
      <c r="C81" s="123"/>
      <c r="D81" s="123"/>
      <c r="E81" s="124">
        <v>3687381952</v>
      </c>
    </row>
    <row r="82" spans="1:5" ht="13.95" customHeight="1">
      <c r="A82" s="123" t="s">
        <v>247</v>
      </c>
      <c r="B82" s="123" t="s">
        <v>248</v>
      </c>
      <c r="C82" s="123"/>
      <c r="D82" s="123"/>
      <c r="E82" s="124">
        <v>3687381952</v>
      </c>
    </row>
    <row r="83" spans="1:5" ht="13.95" customHeight="1">
      <c r="A83" s="123" t="s">
        <v>249</v>
      </c>
      <c r="B83" s="123" t="s">
        <v>24</v>
      </c>
      <c r="C83" s="123"/>
      <c r="D83" s="123"/>
      <c r="E83" s="124">
        <v>3638000000</v>
      </c>
    </row>
    <row r="84" spans="1:5" ht="13.95" customHeight="1">
      <c r="A84" s="123" t="s">
        <v>250</v>
      </c>
      <c r="B84" s="123" t="s">
        <v>24</v>
      </c>
      <c r="C84" s="123"/>
      <c r="D84" s="123"/>
      <c r="E84" s="124">
        <v>3638000000</v>
      </c>
    </row>
    <row r="85" spans="1:5" ht="13.95" customHeight="1">
      <c r="A85" s="123" t="s">
        <v>251</v>
      </c>
      <c r="B85" s="123" t="s">
        <v>252</v>
      </c>
      <c r="C85" s="123"/>
      <c r="D85" s="123"/>
      <c r="E85" s="124">
        <v>3638000000</v>
      </c>
    </row>
    <row r="86" spans="1:5" ht="13.95" customHeight="1">
      <c r="C86" s="123" t="s">
        <v>165</v>
      </c>
      <c r="D86" s="123" t="s">
        <v>47</v>
      </c>
      <c r="E86" s="124">
        <v>10000000000</v>
      </c>
    </row>
    <row r="87" spans="1:5" ht="13.95" customHeight="1">
      <c r="C87" s="123" t="s">
        <v>172</v>
      </c>
      <c r="D87" s="123" t="s">
        <v>253</v>
      </c>
      <c r="E87" s="124">
        <v>-6362000000</v>
      </c>
    </row>
    <row r="88" spans="1:5" ht="13.95" customHeight="1">
      <c r="A88" s="123" t="s">
        <v>254</v>
      </c>
      <c r="B88" s="123" t="s">
        <v>255</v>
      </c>
      <c r="C88" s="123"/>
      <c r="D88" s="123"/>
      <c r="E88" s="124">
        <v>49381952</v>
      </c>
    </row>
    <row r="89" spans="1:5" ht="13.95" customHeight="1">
      <c r="A89" s="123" t="s">
        <v>256</v>
      </c>
      <c r="B89" s="123" t="s">
        <v>257</v>
      </c>
      <c r="C89" s="123"/>
      <c r="D89" s="123"/>
      <c r="E89" s="124">
        <v>-2769112</v>
      </c>
    </row>
    <row r="90" spans="1:5" ht="13.95" customHeight="1">
      <c r="A90" s="123" t="s">
        <v>258</v>
      </c>
      <c r="B90" s="123" t="s">
        <v>259</v>
      </c>
      <c r="C90" s="123"/>
      <c r="D90" s="123"/>
      <c r="E90" s="124">
        <v>-2769112</v>
      </c>
    </row>
    <row r="91" spans="1:5" ht="13.95" customHeight="1">
      <c r="A91" s="123" t="s">
        <v>260</v>
      </c>
      <c r="B91" s="123" t="s">
        <v>261</v>
      </c>
      <c r="C91" s="123"/>
      <c r="D91" s="123"/>
      <c r="E91" s="124">
        <v>52151064</v>
      </c>
    </row>
    <row r="92" spans="1:5" ht="13.95" customHeight="1">
      <c r="A92" s="123" t="s">
        <v>262</v>
      </c>
      <c r="B92" s="123" t="s">
        <v>263</v>
      </c>
      <c r="C92" s="123"/>
      <c r="D92" s="123"/>
      <c r="E92" s="124">
        <v>52151064</v>
      </c>
    </row>
    <row r="93" spans="1:5" ht="13.95" customHeight="1">
      <c r="B93" s="125"/>
    </row>
    <row r="94" spans="1:5" ht="13.95" customHeight="1">
      <c r="A94" s="123" t="s">
        <v>264</v>
      </c>
      <c r="B94" s="123" t="s">
        <v>76</v>
      </c>
      <c r="C94" s="123"/>
      <c r="D94" s="123"/>
      <c r="E94" s="124">
        <v>213433476</v>
      </c>
    </row>
    <row r="95" spans="1:5" ht="17.25" customHeight="1">
      <c r="A95" s="123" t="s">
        <v>265</v>
      </c>
      <c r="B95" s="123" t="s">
        <v>76</v>
      </c>
      <c r="C95" s="123"/>
      <c r="D95" s="123"/>
      <c r="E95" s="124">
        <v>213433476</v>
      </c>
    </row>
    <row r="96" spans="1:5" ht="13.95" customHeight="1">
      <c r="A96" s="123" t="s">
        <v>266</v>
      </c>
      <c r="B96" s="123" t="s">
        <v>50</v>
      </c>
      <c r="C96" s="123"/>
      <c r="D96" s="123"/>
      <c r="E96" s="124">
        <v>213433476</v>
      </c>
    </row>
    <row r="97" spans="1:5" ht="13.95" customHeight="1">
      <c r="A97" s="123" t="s">
        <v>267</v>
      </c>
      <c r="B97" s="123" t="s">
        <v>268</v>
      </c>
      <c r="C97" s="123"/>
      <c r="D97" s="123"/>
      <c r="E97" s="124">
        <v>23168984</v>
      </c>
    </row>
    <row r="98" spans="1:5" ht="13.95" customHeight="1">
      <c r="A98" s="123" t="s">
        <v>269</v>
      </c>
      <c r="B98" s="123" t="s">
        <v>268</v>
      </c>
      <c r="C98" s="123"/>
      <c r="D98" s="123"/>
      <c r="E98" s="124">
        <v>23168984</v>
      </c>
    </row>
    <row r="99" spans="1:5" ht="13.95" customHeight="1">
      <c r="A99" s="123" t="s">
        <v>270</v>
      </c>
      <c r="B99" s="123" t="s">
        <v>271</v>
      </c>
      <c r="C99" s="123"/>
      <c r="D99" s="123"/>
      <c r="E99" s="124">
        <v>23168984</v>
      </c>
    </row>
    <row r="100" spans="1:5" ht="13.95" customHeight="1">
      <c r="A100" s="123" t="s">
        <v>272</v>
      </c>
      <c r="B100" s="123" t="s">
        <v>273</v>
      </c>
      <c r="C100" s="123"/>
      <c r="D100" s="123"/>
      <c r="E100" s="124">
        <v>156654678</v>
      </c>
    </row>
    <row r="101" spans="1:5" ht="13.95" customHeight="1">
      <c r="A101" s="123" t="s">
        <v>274</v>
      </c>
      <c r="B101" s="123" t="s">
        <v>275</v>
      </c>
      <c r="C101" s="123"/>
      <c r="D101" s="123"/>
      <c r="E101" s="124">
        <v>55978249</v>
      </c>
    </row>
    <row r="102" spans="1:5" ht="13.95" customHeight="1">
      <c r="A102" s="123" t="s">
        <v>276</v>
      </c>
      <c r="B102" s="123" t="s">
        <v>277</v>
      </c>
      <c r="C102" s="123"/>
      <c r="D102" s="123"/>
      <c r="E102" s="124">
        <v>28572897</v>
      </c>
    </row>
    <row r="103" spans="1:5" ht="13.95" customHeight="1">
      <c r="A103" s="123" t="s">
        <v>278</v>
      </c>
      <c r="B103" s="123" t="s">
        <v>279</v>
      </c>
      <c r="C103" s="123"/>
      <c r="D103" s="123"/>
      <c r="E103" s="124">
        <v>14643612</v>
      </c>
    </row>
    <row r="104" spans="1:5" ht="13.95" customHeight="1">
      <c r="A104" s="123" t="s">
        <v>280</v>
      </c>
      <c r="B104" s="123" t="s">
        <v>281</v>
      </c>
      <c r="C104" s="123"/>
      <c r="D104" s="123"/>
      <c r="E104" s="124">
        <v>12761740</v>
      </c>
    </row>
    <row r="105" spans="1:5" ht="13.95" customHeight="1">
      <c r="A105" s="123" t="s">
        <v>282</v>
      </c>
      <c r="B105" s="123" t="s">
        <v>283</v>
      </c>
      <c r="C105" s="123"/>
      <c r="D105" s="123"/>
      <c r="E105" s="124">
        <v>100676429</v>
      </c>
    </row>
    <row r="106" spans="1:5" ht="13.95" customHeight="1">
      <c r="A106" s="123" t="s">
        <v>284</v>
      </c>
      <c r="B106" s="123" t="s">
        <v>285</v>
      </c>
      <c r="C106" s="123"/>
      <c r="D106" s="123"/>
      <c r="E106" s="124">
        <v>99619807</v>
      </c>
    </row>
    <row r="107" spans="1:5" ht="13.95" customHeight="1">
      <c r="A107" s="123" t="s">
        <v>568</v>
      </c>
      <c r="B107" s="123" t="s">
        <v>569</v>
      </c>
      <c r="C107" s="123"/>
      <c r="D107" s="123"/>
      <c r="E107" s="124">
        <v>1056622</v>
      </c>
    </row>
    <row r="108" spans="1:5" ht="13.95" customHeight="1">
      <c r="A108" s="123" t="s">
        <v>286</v>
      </c>
      <c r="B108" s="123" t="s">
        <v>287</v>
      </c>
      <c r="C108" s="123"/>
      <c r="D108" s="123"/>
      <c r="E108" s="124">
        <v>33609814</v>
      </c>
    </row>
    <row r="109" spans="1:5" ht="13.95" customHeight="1">
      <c r="A109" s="123" t="s">
        <v>288</v>
      </c>
      <c r="B109" s="123" t="s">
        <v>287</v>
      </c>
      <c r="C109" s="123"/>
      <c r="D109" s="123"/>
      <c r="E109" s="124">
        <v>33609814</v>
      </c>
    </row>
    <row r="110" spans="1:5" ht="13.95" customHeight="1">
      <c r="A110" s="123" t="s">
        <v>570</v>
      </c>
      <c r="B110" s="123" t="s">
        <v>571</v>
      </c>
      <c r="C110" s="123"/>
      <c r="D110" s="123"/>
      <c r="E110" s="124">
        <v>2</v>
      </c>
    </row>
    <row r="111" spans="1:5" ht="13.95" customHeight="1">
      <c r="A111" s="123" t="s">
        <v>289</v>
      </c>
      <c r="B111" s="123" t="s">
        <v>290</v>
      </c>
      <c r="C111" s="123"/>
      <c r="D111" s="123"/>
      <c r="E111" s="124">
        <v>381310</v>
      </c>
    </row>
    <row r="112" spans="1:5" ht="13.95" customHeight="1">
      <c r="A112" s="123" t="s">
        <v>291</v>
      </c>
      <c r="B112" s="123" t="s">
        <v>292</v>
      </c>
      <c r="C112" s="123"/>
      <c r="D112" s="123"/>
      <c r="E112" s="124">
        <v>31372482</v>
      </c>
    </row>
    <row r="113" spans="1:5" ht="13.95" customHeight="1">
      <c r="A113" s="123" t="s">
        <v>293</v>
      </c>
      <c r="B113" s="123" t="s">
        <v>294</v>
      </c>
      <c r="C113" s="123"/>
      <c r="D113" s="123"/>
      <c r="E113" s="124">
        <v>1856020</v>
      </c>
    </row>
    <row r="114" spans="1:5" ht="13.95" customHeight="1">
      <c r="A114" s="123" t="s">
        <v>295</v>
      </c>
      <c r="B114" s="123" t="s">
        <v>51</v>
      </c>
      <c r="C114" s="123"/>
      <c r="D114" s="123"/>
      <c r="E114" s="124">
        <v>161282412</v>
      </c>
    </row>
    <row r="115" spans="1:5" ht="13.95" customHeight="1">
      <c r="A115" s="123" t="s">
        <v>296</v>
      </c>
      <c r="B115" s="123" t="s">
        <v>51</v>
      </c>
      <c r="C115" s="123"/>
      <c r="D115" s="123"/>
      <c r="E115" s="124">
        <v>161282412</v>
      </c>
    </row>
    <row r="116" spans="1:5" ht="13.95" customHeight="1">
      <c r="A116" s="123" t="s">
        <v>297</v>
      </c>
      <c r="B116" s="123" t="s">
        <v>298</v>
      </c>
      <c r="C116" s="123"/>
      <c r="D116" s="123"/>
      <c r="E116" s="124">
        <v>161282412</v>
      </c>
    </row>
    <row r="117" spans="1:5" ht="13.95" customHeight="1">
      <c r="A117" s="123" t="s">
        <v>299</v>
      </c>
      <c r="B117" s="123" t="s">
        <v>300</v>
      </c>
      <c r="C117" s="123"/>
      <c r="D117" s="123"/>
      <c r="E117" s="124">
        <v>15900332</v>
      </c>
    </row>
    <row r="118" spans="1:5" ht="13.95" customHeight="1">
      <c r="A118" s="123" t="s">
        <v>301</v>
      </c>
      <c r="B118" s="123" t="s">
        <v>302</v>
      </c>
      <c r="C118" s="123"/>
      <c r="D118" s="123"/>
      <c r="E118" s="124">
        <v>13847792</v>
      </c>
    </row>
    <row r="119" spans="1:5" ht="13.95" customHeight="1">
      <c r="A119" s="123" t="s">
        <v>303</v>
      </c>
      <c r="B119" s="123" t="s">
        <v>304</v>
      </c>
      <c r="C119" s="123"/>
      <c r="D119" s="123"/>
      <c r="E119" s="124">
        <v>13847792</v>
      </c>
    </row>
    <row r="120" spans="1:5" ht="13.95" customHeight="1">
      <c r="A120" s="123" t="s">
        <v>305</v>
      </c>
      <c r="B120" s="123" t="s">
        <v>306</v>
      </c>
      <c r="C120" s="123"/>
      <c r="D120" s="123"/>
      <c r="E120" s="124">
        <v>2052540</v>
      </c>
    </row>
    <row r="121" spans="1:5" ht="13.95" customHeight="1">
      <c r="A121" s="123" t="s">
        <v>307</v>
      </c>
      <c r="B121" s="123" t="s">
        <v>308</v>
      </c>
      <c r="C121" s="123"/>
      <c r="D121" s="123"/>
      <c r="E121" s="124">
        <v>667319</v>
      </c>
    </row>
    <row r="122" spans="1:5" ht="13.95" customHeight="1">
      <c r="A122" s="123" t="s">
        <v>309</v>
      </c>
      <c r="B122" s="123" t="s">
        <v>310</v>
      </c>
      <c r="C122" s="123"/>
      <c r="D122" s="123"/>
      <c r="E122" s="124">
        <v>1237092</v>
      </c>
    </row>
    <row r="123" spans="1:5" ht="13.95" customHeight="1">
      <c r="A123" s="123" t="s">
        <v>311</v>
      </c>
      <c r="B123" s="123" t="s">
        <v>312</v>
      </c>
      <c r="C123" s="123"/>
      <c r="D123" s="123"/>
      <c r="E123" s="124">
        <v>148129</v>
      </c>
    </row>
    <row r="124" spans="1:5" ht="13.95" customHeight="1">
      <c r="A124" s="123" t="s">
        <v>313</v>
      </c>
      <c r="B124" s="123" t="s">
        <v>314</v>
      </c>
      <c r="C124" s="123"/>
      <c r="D124" s="123"/>
      <c r="E124" s="124">
        <v>70415394</v>
      </c>
    </row>
    <row r="125" spans="1:5" ht="13.95" customHeight="1">
      <c r="A125" s="123" t="s">
        <v>315</v>
      </c>
      <c r="B125" s="123" t="s">
        <v>316</v>
      </c>
      <c r="C125" s="123"/>
      <c r="D125" s="123"/>
      <c r="E125" s="124">
        <v>70415394</v>
      </c>
    </row>
    <row r="126" spans="1:5" ht="13.95" customHeight="1">
      <c r="A126" s="123" t="s">
        <v>317</v>
      </c>
      <c r="B126" s="123" t="s">
        <v>318</v>
      </c>
      <c r="C126" s="123"/>
      <c r="D126" s="123"/>
      <c r="E126" s="124">
        <v>38781505</v>
      </c>
    </row>
    <row r="127" spans="1:5" ht="13.95" customHeight="1">
      <c r="A127" s="123" t="s">
        <v>319</v>
      </c>
      <c r="B127" s="123" t="s">
        <v>318</v>
      </c>
      <c r="C127" s="123"/>
      <c r="D127" s="123"/>
      <c r="E127" s="124">
        <v>31633889</v>
      </c>
    </row>
    <row r="128" spans="1:5" ht="13.95" customHeight="1">
      <c r="A128" s="123" t="s">
        <v>320</v>
      </c>
      <c r="B128" s="123" t="s">
        <v>321</v>
      </c>
      <c r="C128" s="123"/>
      <c r="D128" s="123"/>
      <c r="E128" s="124">
        <v>74966686</v>
      </c>
    </row>
    <row r="129" spans="1:5" ht="13.95" customHeight="1">
      <c r="A129" s="123" t="s">
        <v>322</v>
      </c>
      <c r="B129" s="123" t="s">
        <v>323</v>
      </c>
      <c r="C129" s="123"/>
      <c r="D129" s="123"/>
      <c r="E129" s="124">
        <v>67954940</v>
      </c>
    </row>
    <row r="130" spans="1:5" ht="13.95" customHeight="1">
      <c r="A130" s="123" t="s">
        <v>324</v>
      </c>
      <c r="B130" s="123" t="s">
        <v>325</v>
      </c>
      <c r="C130" s="123"/>
      <c r="D130" s="123"/>
      <c r="E130" s="124">
        <v>17581226</v>
      </c>
    </row>
    <row r="131" spans="1:5" ht="13.95" customHeight="1">
      <c r="A131" s="123" t="s">
        <v>572</v>
      </c>
      <c r="B131" s="123" t="s">
        <v>573</v>
      </c>
      <c r="C131" s="123"/>
      <c r="D131" s="123"/>
      <c r="E131" s="124">
        <v>35133333</v>
      </c>
    </row>
    <row r="132" spans="1:5" ht="13.95" customHeight="1">
      <c r="A132" s="123" t="s">
        <v>574</v>
      </c>
      <c r="B132" s="123" t="s">
        <v>575</v>
      </c>
      <c r="C132" s="123"/>
      <c r="D132" s="123"/>
      <c r="E132" s="124">
        <v>2927778</v>
      </c>
    </row>
    <row r="133" spans="1:5" ht="13.95" customHeight="1">
      <c r="A133" s="123" t="s">
        <v>576</v>
      </c>
      <c r="B133" s="123" t="s">
        <v>577</v>
      </c>
      <c r="C133" s="123"/>
      <c r="D133" s="123"/>
      <c r="E133" s="124">
        <v>5797000</v>
      </c>
    </row>
    <row r="134" spans="1:5" ht="13.95" customHeight="1">
      <c r="A134" s="123" t="s">
        <v>578</v>
      </c>
      <c r="B134" s="123" t="s">
        <v>579</v>
      </c>
      <c r="C134" s="123"/>
      <c r="D134" s="123"/>
      <c r="E134" s="124">
        <v>385499</v>
      </c>
    </row>
    <row r="135" spans="1:5" ht="13.95" customHeight="1">
      <c r="A135" s="123" t="s">
        <v>326</v>
      </c>
      <c r="B135" s="123" t="s">
        <v>52</v>
      </c>
      <c r="C135" s="123"/>
      <c r="D135" s="123"/>
      <c r="E135" s="124">
        <v>154400</v>
      </c>
    </row>
    <row r="136" spans="1:5" ht="13.95" customHeight="1">
      <c r="A136" s="123" t="s">
        <v>327</v>
      </c>
      <c r="B136" s="123" t="s">
        <v>62</v>
      </c>
      <c r="C136" s="123"/>
      <c r="D136" s="123"/>
      <c r="E136" s="124">
        <v>2905838</v>
      </c>
    </row>
    <row r="137" spans="1:5" ht="13.95" customHeight="1">
      <c r="A137" s="123" t="s">
        <v>328</v>
      </c>
      <c r="B137" s="123" t="s">
        <v>56</v>
      </c>
      <c r="C137" s="123"/>
      <c r="D137" s="123"/>
      <c r="E137" s="124">
        <v>486818</v>
      </c>
    </row>
    <row r="138" spans="1:5" ht="13.95" customHeight="1">
      <c r="A138" s="123" t="s">
        <v>329</v>
      </c>
      <c r="B138" s="123" t="s">
        <v>330</v>
      </c>
      <c r="C138" s="123"/>
      <c r="D138" s="123"/>
      <c r="E138" s="124">
        <v>2583048</v>
      </c>
    </row>
    <row r="139" spans="1:5" ht="13.95" customHeight="1">
      <c r="A139" s="123" t="s">
        <v>331</v>
      </c>
      <c r="B139" s="123" t="s">
        <v>332</v>
      </c>
      <c r="C139" s="123"/>
      <c r="D139" s="123"/>
      <c r="E139" s="124">
        <v>1217183</v>
      </c>
    </row>
    <row r="140" spans="1:5" ht="13.95" customHeight="1">
      <c r="A140" s="123" t="s">
        <v>333</v>
      </c>
      <c r="B140" s="123" t="s">
        <v>334</v>
      </c>
      <c r="C140" s="123"/>
      <c r="D140" s="123"/>
      <c r="E140" s="124">
        <v>1213433</v>
      </c>
    </row>
    <row r="141" spans="1:5" ht="13.95" customHeight="1">
      <c r="A141" s="123" t="s">
        <v>335</v>
      </c>
      <c r="B141" s="123" t="s">
        <v>336</v>
      </c>
      <c r="C141" s="123"/>
      <c r="D141" s="123"/>
      <c r="E141" s="124">
        <v>3750</v>
      </c>
    </row>
    <row r="142" spans="1:5" ht="13.95" customHeight="1">
      <c r="A142" s="123" t="s">
        <v>337</v>
      </c>
      <c r="B142" s="123" t="s">
        <v>151</v>
      </c>
      <c r="C142" s="123"/>
      <c r="D142" s="123"/>
      <c r="E142" s="124">
        <v>5794563</v>
      </c>
    </row>
    <row r="143" spans="1:5" ht="13.95" customHeight="1">
      <c r="A143" s="123" t="s">
        <v>338</v>
      </c>
      <c r="B143" s="123" t="s">
        <v>339</v>
      </c>
      <c r="C143" s="123"/>
      <c r="D143" s="123"/>
      <c r="E143" s="124">
        <v>5794563</v>
      </c>
    </row>
    <row r="144" spans="1:5" ht="13.95" customHeight="1">
      <c r="B144" s="125" t="s">
        <v>672</v>
      </c>
    </row>
    <row r="145" spans="1:1" ht="13.95" customHeight="1">
      <c r="A145" s="126" t="s">
        <v>670</v>
      </c>
    </row>
    <row r="146" spans="1:1" ht="17.25" customHeight="1"/>
    <row r="147" spans="1:1" ht="15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67941-F5F4-460C-9BE6-E3E8E2FBE6ED}">
  <sheetPr>
    <tabColor rgb="FF000066"/>
  </sheetPr>
  <dimension ref="A3:E11"/>
  <sheetViews>
    <sheetView workbookViewId="0">
      <selection activeCell="H8" sqref="H8"/>
    </sheetView>
  </sheetViews>
  <sheetFormatPr baseColWidth="10" defaultColWidth="11.5546875" defaultRowHeight="14.4"/>
  <cols>
    <col min="2" max="2" width="26.77734375" bestFit="1" customWidth="1"/>
    <col min="5" max="5" width="12" bestFit="1" customWidth="1"/>
  </cols>
  <sheetData>
    <row r="3" spans="1:5">
      <c r="A3" s="287"/>
      <c r="B3" s="288"/>
      <c r="C3" s="302" t="s">
        <v>675</v>
      </c>
      <c r="D3" s="289"/>
    </row>
    <row r="4" spans="1:5">
      <c r="A4" s="302" t="s">
        <v>676</v>
      </c>
      <c r="B4" s="302" t="s">
        <v>677</v>
      </c>
      <c r="C4" s="287" t="s">
        <v>678</v>
      </c>
      <c r="D4" s="290" t="s">
        <v>679</v>
      </c>
    </row>
    <row r="5" spans="1:5">
      <c r="A5" s="287" t="s">
        <v>308</v>
      </c>
      <c r="B5" s="287" t="s">
        <v>232</v>
      </c>
      <c r="C5" s="291">
        <v>550335</v>
      </c>
      <c r="D5" s="292">
        <v>0</v>
      </c>
    </row>
    <row r="6" spans="1:5">
      <c r="A6" s="287" t="s">
        <v>271</v>
      </c>
      <c r="B6" s="287" t="s">
        <v>680</v>
      </c>
      <c r="C6" s="291">
        <v>0</v>
      </c>
      <c r="D6" s="293">
        <v>302241177</v>
      </c>
    </row>
    <row r="7" spans="1:5">
      <c r="A7" s="294"/>
      <c r="B7" s="295" t="s">
        <v>681</v>
      </c>
      <c r="C7" s="296">
        <v>0</v>
      </c>
      <c r="D7" s="297">
        <v>520500180</v>
      </c>
    </row>
    <row r="8" spans="1:5">
      <c r="A8" s="287" t="s">
        <v>304</v>
      </c>
      <c r="B8" s="287" t="s">
        <v>232</v>
      </c>
      <c r="C8" s="291">
        <v>2216164</v>
      </c>
      <c r="D8" s="292">
        <v>0</v>
      </c>
    </row>
    <row r="9" spans="1:5">
      <c r="A9" s="287" t="s">
        <v>312</v>
      </c>
      <c r="B9" s="287" t="s">
        <v>232</v>
      </c>
      <c r="C9" s="291">
        <v>134308</v>
      </c>
      <c r="D9" s="292">
        <v>0</v>
      </c>
    </row>
    <row r="10" spans="1:5">
      <c r="A10" s="287" t="s">
        <v>629</v>
      </c>
      <c r="B10" s="287" t="s">
        <v>232</v>
      </c>
      <c r="C10" s="291">
        <v>0</v>
      </c>
      <c r="D10" s="292">
        <v>330000</v>
      </c>
    </row>
    <row r="11" spans="1:5">
      <c r="A11" s="298" t="s">
        <v>682</v>
      </c>
      <c r="B11" s="299"/>
      <c r="C11" s="300">
        <v>2900807</v>
      </c>
      <c r="D11" s="301">
        <v>823071357</v>
      </c>
      <c r="E11" s="303">
        <f>+GETPIVOTDATA("Suma de Haber",$A$3)+GETPIVOTDATA("Suma de Debe",$A$3)</f>
        <v>825972164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BED6D-1604-425F-B563-426C32760CC4}">
  <sheetPr>
    <tabColor theme="7" tint="0.39997558519241921"/>
  </sheetPr>
  <dimension ref="A1:K79"/>
  <sheetViews>
    <sheetView showGridLines="0" topLeftCell="A46" zoomScale="70" zoomScaleNormal="70" zoomScaleSheetLayoutView="80" workbookViewId="0">
      <selection activeCell="D75" sqref="D75"/>
    </sheetView>
  </sheetViews>
  <sheetFormatPr baseColWidth="10" defaultColWidth="11.44140625" defaultRowHeight="15.6"/>
  <cols>
    <col min="1" max="1" width="14" style="4" customWidth="1"/>
    <col min="2" max="2" width="41.6640625" style="4" customWidth="1"/>
    <col min="3" max="3" width="22.33203125" style="4" customWidth="1"/>
    <col min="4" max="5" width="19.5546875" style="4" customWidth="1"/>
    <col min="6" max="6" width="41.5546875" style="4" customWidth="1"/>
    <col min="7" max="7" width="22.5546875" style="5" customWidth="1"/>
    <col min="8" max="8" width="20.44140625" style="4" bestFit="1" customWidth="1"/>
    <col min="9" max="9" width="19.5546875" style="4" customWidth="1"/>
    <col min="10" max="10" width="18.88671875" style="4" bestFit="1" customWidth="1"/>
    <col min="11" max="11" width="13.77734375" style="4" bestFit="1" customWidth="1"/>
    <col min="12" max="16384" width="11.44140625" style="4"/>
  </cols>
  <sheetData>
    <row r="1" spans="1:10" s="34" customFormat="1" ht="16.8">
      <c r="A1" s="17"/>
      <c r="B1" s="159"/>
      <c r="C1" s="159"/>
      <c r="D1" s="159"/>
      <c r="E1" s="159"/>
      <c r="F1" s="159"/>
      <c r="G1" s="159"/>
      <c r="H1" s="159"/>
      <c r="I1" s="159"/>
    </row>
    <row r="2" spans="1:10" s="34" customFormat="1" ht="4.2" customHeight="1">
      <c r="A2" s="17"/>
      <c r="B2" s="159"/>
      <c r="C2" s="159"/>
      <c r="D2" s="159"/>
      <c r="E2" s="159"/>
      <c r="F2" s="159"/>
      <c r="G2" s="159"/>
      <c r="H2" s="159"/>
      <c r="I2" s="159"/>
    </row>
    <row r="3" spans="1:10" s="34" customFormat="1" ht="16.8">
      <c r="A3" s="17"/>
      <c r="B3" s="159"/>
      <c r="C3" s="159"/>
      <c r="D3" s="159"/>
      <c r="E3" s="159"/>
      <c r="F3" s="159"/>
      <c r="G3" s="159"/>
      <c r="H3" s="159"/>
      <c r="I3" s="159"/>
    </row>
    <row r="4" spans="1:10" s="34" customFormat="1" ht="0.6" customHeight="1">
      <c r="A4" s="17"/>
      <c r="B4" s="159"/>
      <c r="C4" s="159"/>
      <c r="D4" s="159"/>
      <c r="E4" s="159"/>
      <c r="F4" s="159"/>
      <c r="G4" s="159"/>
      <c r="H4" s="159"/>
      <c r="I4" s="159"/>
    </row>
    <row r="5" spans="1:10" ht="2.4" customHeight="1">
      <c r="A5" s="17"/>
      <c r="B5" s="159"/>
      <c r="C5" s="159"/>
      <c r="D5" s="159"/>
      <c r="E5" s="159"/>
      <c r="F5" s="159"/>
      <c r="G5" s="159"/>
      <c r="H5" s="159"/>
      <c r="I5" s="159"/>
    </row>
    <row r="6" spans="1:10" s="17" customFormat="1" ht="17.25" customHeight="1">
      <c r="B6" s="404"/>
      <c r="C6" s="404"/>
      <c r="D6" s="404"/>
      <c r="E6" s="404"/>
      <c r="F6" s="404"/>
      <c r="G6" s="404"/>
      <c r="H6" s="404"/>
      <c r="I6" s="404"/>
    </row>
    <row r="7" spans="1:10" s="17" customFormat="1" ht="17.25" customHeight="1">
      <c r="B7" s="404" t="s">
        <v>341</v>
      </c>
      <c r="C7" s="404"/>
      <c r="D7" s="404"/>
      <c r="E7" s="404"/>
      <c r="F7" s="404"/>
      <c r="G7" s="404"/>
      <c r="H7" s="404"/>
      <c r="I7" s="404"/>
    </row>
    <row r="8" spans="1:10" s="17" customFormat="1" ht="16.8">
      <c r="B8" s="402" t="s">
        <v>65</v>
      </c>
      <c r="C8" s="402"/>
      <c r="D8" s="402"/>
      <c r="E8" s="402"/>
      <c r="F8" s="402"/>
      <c r="G8" s="402"/>
      <c r="H8" s="402"/>
      <c r="I8" s="402"/>
    </row>
    <row r="9" spans="1:10" s="17" customFormat="1" ht="16.8">
      <c r="B9" s="59" t="s">
        <v>711</v>
      </c>
      <c r="C9" s="59"/>
      <c r="D9" s="59"/>
      <c r="E9" s="59"/>
      <c r="F9" s="59"/>
      <c r="G9" s="59"/>
      <c r="H9" s="59"/>
      <c r="I9" s="59"/>
    </row>
    <row r="10" spans="1:10">
      <c r="B10" s="6" t="s">
        <v>66</v>
      </c>
      <c r="C10" s="7"/>
      <c r="D10" s="7"/>
      <c r="E10" s="7"/>
      <c r="F10" s="7"/>
      <c r="G10" s="7"/>
      <c r="H10" s="7"/>
      <c r="I10" s="7"/>
    </row>
    <row r="12" spans="1:10" ht="18.600000000000001" customHeight="1">
      <c r="B12" s="169" t="s">
        <v>39</v>
      </c>
      <c r="C12" s="175"/>
      <c r="D12" s="161">
        <v>46203</v>
      </c>
      <c r="E12" s="161">
        <v>46022</v>
      </c>
      <c r="F12" s="169" t="s">
        <v>43</v>
      </c>
      <c r="G12" s="192"/>
      <c r="H12" s="161">
        <v>46203</v>
      </c>
      <c r="I12" s="161">
        <v>46022</v>
      </c>
    </row>
    <row r="13" spans="1:10">
      <c r="B13" s="170" t="s">
        <v>40</v>
      </c>
      <c r="C13" s="176"/>
      <c r="D13" s="162"/>
      <c r="E13" s="162"/>
      <c r="F13" s="182" t="s">
        <v>44</v>
      </c>
      <c r="G13" s="193"/>
      <c r="H13" s="163"/>
      <c r="I13" s="163"/>
    </row>
    <row r="14" spans="1:10">
      <c r="B14" s="170" t="s">
        <v>67</v>
      </c>
      <c r="C14" s="177" t="s">
        <v>379</v>
      </c>
      <c r="D14" s="164">
        <v>4443506193</v>
      </c>
      <c r="E14" s="164">
        <v>2519147896</v>
      </c>
      <c r="F14" s="182" t="s">
        <v>222</v>
      </c>
      <c r="G14" s="177" t="s">
        <v>386</v>
      </c>
      <c r="H14" s="164">
        <v>68425637</v>
      </c>
      <c r="I14" s="164">
        <v>58458397</v>
      </c>
    </row>
    <row r="15" spans="1:10">
      <c r="B15" s="171" t="s">
        <v>163</v>
      </c>
      <c r="C15" s="178"/>
      <c r="D15" s="165">
        <v>10000000</v>
      </c>
      <c r="E15" s="165">
        <v>10000000</v>
      </c>
      <c r="F15" s="171" t="s">
        <v>369</v>
      </c>
      <c r="G15" s="194"/>
      <c r="H15" s="165">
        <v>68425637</v>
      </c>
      <c r="I15" s="165">
        <v>58458397</v>
      </c>
      <c r="J15" s="14"/>
    </row>
    <row r="16" spans="1:10">
      <c r="B16" s="171" t="s">
        <v>59</v>
      </c>
      <c r="C16" s="178"/>
      <c r="D16" s="165">
        <v>4433506193</v>
      </c>
      <c r="E16" s="165">
        <v>2509147896</v>
      </c>
      <c r="F16" s="183"/>
      <c r="G16" s="194"/>
      <c r="H16" s="166"/>
      <c r="I16" s="166"/>
      <c r="J16" s="14"/>
    </row>
    <row r="17" spans="2:11">
      <c r="B17" s="171"/>
      <c r="C17" s="178"/>
      <c r="D17" s="165"/>
      <c r="E17" s="165"/>
      <c r="F17" s="183"/>
      <c r="G17" s="195"/>
      <c r="H17" s="166"/>
      <c r="I17" s="166"/>
      <c r="J17" s="14"/>
    </row>
    <row r="18" spans="2:11">
      <c r="B18" s="170" t="s">
        <v>362</v>
      </c>
      <c r="C18" s="177" t="s">
        <v>380</v>
      </c>
      <c r="D18" s="164">
        <v>448996163</v>
      </c>
      <c r="E18" s="164">
        <v>1122005301</v>
      </c>
      <c r="F18" s="182" t="s">
        <v>362</v>
      </c>
      <c r="G18" s="177" t="s">
        <v>388</v>
      </c>
      <c r="H18" s="164">
        <v>0</v>
      </c>
      <c r="I18" s="164">
        <v>0</v>
      </c>
      <c r="J18" s="14"/>
    </row>
    <row r="19" spans="2:11">
      <c r="B19" s="171" t="s">
        <v>363</v>
      </c>
      <c r="C19" s="178"/>
      <c r="D19" s="165">
        <v>448996163</v>
      </c>
      <c r="E19" s="165">
        <v>1122005301</v>
      </c>
      <c r="F19" s="171" t="s">
        <v>370</v>
      </c>
      <c r="G19" s="196"/>
      <c r="H19" s="165">
        <v>0</v>
      </c>
      <c r="I19" s="165">
        <v>0</v>
      </c>
    </row>
    <row r="20" spans="2:11">
      <c r="B20" s="171" t="s">
        <v>689</v>
      </c>
      <c r="C20" s="178"/>
      <c r="D20" s="165">
        <v>0</v>
      </c>
      <c r="E20" s="165">
        <v>0</v>
      </c>
      <c r="F20" s="183"/>
      <c r="G20" s="195"/>
      <c r="H20" s="166"/>
      <c r="I20" s="166"/>
      <c r="J20" s="14"/>
    </row>
    <row r="21" spans="2:11">
      <c r="B21" s="171"/>
      <c r="C21" s="178"/>
      <c r="D21" s="165"/>
      <c r="E21" s="165"/>
      <c r="F21" s="183"/>
      <c r="G21" s="195"/>
      <c r="H21" s="166"/>
      <c r="I21" s="166"/>
      <c r="J21" s="14"/>
    </row>
    <row r="22" spans="2:11">
      <c r="B22" s="170" t="s">
        <v>190</v>
      </c>
      <c r="C22" s="177" t="s">
        <v>381</v>
      </c>
      <c r="D22" s="164">
        <v>876107715</v>
      </c>
      <c r="E22" s="164">
        <v>555294280</v>
      </c>
      <c r="F22" s="182" t="s">
        <v>360</v>
      </c>
      <c r="G22" s="177" t="s">
        <v>390</v>
      </c>
      <c r="H22" s="164">
        <v>759995576</v>
      </c>
      <c r="I22" s="164">
        <v>41436072</v>
      </c>
      <c r="J22" s="14"/>
    </row>
    <row r="23" spans="2:11">
      <c r="B23" s="171" t="s">
        <v>580</v>
      </c>
      <c r="C23" s="177"/>
      <c r="D23" s="165">
        <v>568310895</v>
      </c>
      <c r="E23" s="165">
        <v>0</v>
      </c>
      <c r="F23" s="182"/>
      <c r="G23" s="177"/>
      <c r="H23" s="164"/>
      <c r="I23" s="165"/>
      <c r="J23" s="14"/>
      <c r="K23" s="82"/>
    </row>
    <row r="24" spans="2:11">
      <c r="B24" s="171" t="s">
        <v>367</v>
      </c>
      <c r="C24" s="178"/>
      <c r="D24" s="165">
        <v>153859386</v>
      </c>
      <c r="E24" s="165">
        <v>0</v>
      </c>
      <c r="F24" s="171" t="s">
        <v>236</v>
      </c>
      <c r="G24" s="197"/>
      <c r="H24" s="165">
        <v>88707777</v>
      </c>
      <c r="I24" s="165">
        <v>6022483</v>
      </c>
      <c r="J24" s="14"/>
    </row>
    <row r="25" spans="2:11">
      <c r="B25" s="171" t="s">
        <v>364</v>
      </c>
      <c r="C25" s="178"/>
      <c r="D25" s="165">
        <v>0</v>
      </c>
      <c r="E25" s="165">
        <v>6089812</v>
      </c>
      <c r="F25" s="171" t="s">
        <v>361</v>
      </c>
      <c r="G25" s="198"/>
      <c r="H25" s="165">
        <v>168211697</v>
      </c>
      <c r="I25" s="165">
        <v>34301619</v>
      </c>
      <c r="J25" s="14"/>
    </row>
    <row r="26" spans="2:11">
      <c r="B26" s="171" t="s">
        <v>368</v>
      </c>
      <c r="C26" s="178"/>
      <c r="D26" s="165">
        <v>153937434</v>
      </c>
      <c r="E26" s="165">
        <v>549204468</v>
      </c>
      <c r="F26" s="186" t="s">
        <v>637</v>
      </c>
      <c r="G26" s="198"/>
      <c r="H26" s="165">
        <v>0</v>
      </c>
      <c r="I26" s="165">
        <v>0</v>
      </c>
    </row>
    <row r="27" spans="2:11">
      <c r="B27" s="170"/>
      <c r="C27" s="177"/>
      <c r="D27" s="164"/>
      <c r="E27" s="164"/>
      <c r="F27" s="186" t="s">
        <v>657</v>
      </c>
      <c r="G27" s="195"/>
      <c r="H27" s="165">
        <v>503076102</v>
      </c>
      <c r="I27" s="165">
        <v>1111970</v>
      </c>
    </row>
    <row r="28" spans="2:11">
      <c r="B28" s="171"/>
      <c r="C28" s="179"/>
      <c r="D28" s="165"/>
      <c r="E28" s="165"/>
      <c r="F28" s="186"/>
      <c r="G28" s="199"/>
      <c r="H28" s="165"/>
      <c r="I28" s="165"/>
    </row>
    <row r="29" spans="2:11">
      <c r="B29" s="170" t="s">
        <v>69</v>
      </c>
      <c r="C29" s="176"/>
      <c r="D29" s="164">
        <v>5768610071</v>
      </c>
      <c r="E29" s="164">
        <v>4196447477</v>
      </c>
      <c r="F29" s="187" t="s">
        <v>70</v>
      </c>
      <c r="G29" s="199"/>
      <c r="H29" s="164">
        <v>828421213</v>
      </c>
      <c r="I29" s="164">
        <v>99894469</v>
      </c>
      <c r="J29" s="87"/>
    </row>
    <row r="30" spans="2:11">
      <c r="B30" s="170"/>
      <c r="C30" s="176"/>
      <c r="D30" s="164"/>
      <c r="E30" s="164"/>
      <c r="F30" s="187"/>
      <c r="G30" s="199"/>
      <c r="H30" s="164"/>
      <c r="I30" s="164"/>
    </row>
    <row r="31" spans="2:11">
      <c r="B31" s="170" t="s">
        <v>42</v>
      </c>
      <c r="C31" s="176"/>
      <c r="D31" s="164">
        <v>85874513</v>
      </c>
      <c r="E31" s="165"/>
      <c r="F31" s="188" t="s">
        <v>71</v>
      </c>
      <c r="G31" s="200"/>
      <c r="H31" s="165"/>
      <c r="I31" s="165"/>
    </row>
    <row r="32" spans="2:11" hidden="1">
      <c r="B32" s="170"/>
      <c r="C32" s="176"/>
      <c r="D32" s="164">
        <v>0</v>
      </c>
      <c r="E32" s="164">
        <v>0</v>
      </c>
      <c r="F32" s="189"/>
      <c r="G32" s="201"/>
      <c r="H32" s="165">
        <v>0</v>
      </c>
      <c r="I32" s="165">
        <v>0</v>
      </c>
    </row>
    <row r="33" spans="2:10" hidden="1">
      <c r="B33" s="171"/>
      <c r="C33" s="179"/>
      <c r="D33" s="165">
        <v>0</v>
      </c>
      <c r="E33" s="165">
        <v>0</v>
      </c>
      <c r="F33" s="189"/>
      <c r="G33" s="202"/>
      <c r="H33" s="165">
        <v>0</v>
      </c>
      <c r="I33" s="165">
        <v>0</v>
      </c>
    </row>
    <row r="34" spans="2:10" hidden="1">
      <c r="B34" s="171"/>
      <c r="C34" s="179"/>
      <c r="D34" s="165">
        <v>0</v>
      </c>
      <c r="E34" s="165">
        <v>0</v>
      </c>
      <c r="F34" s="185"/>
      <c r="G34" s="200"/>
      <c r="H34" s="165">
        <v>0</v>
      </c>
      <c r="I34" s="165">
        <v>0</v>
      </c>
    </row>
    <row r="35" spans="2:10" hidden="1">
      <c r="B35" s="171"/>
      <c r="C35" s="179"/>
      <c r="D35" s="165">
        <v>0</v>
      </c>
      <c r="E35" s="165">
        <v>0</v>
      </c>
      <c r="F35" s="189"/>
      <c r="G35" s="202"/>
      <c r="H35" s="165">
        <v>0</v>
      </c>
      <c r="I35" s="165">
        <v>0</v>
      </c>
    </row>
    <row r="36" spans="2:10" hidden="1">
      <c r="B36" s="171"/>
      <c r="C36" s="179"/>
      <c r="D36" s="165"/>
      <c r="E36" s="165"/>
      <c r="F36" s="189"/>
      <c r="G36" s="202"/>
      <c r="H36" s="165">
        <v>0</v>
      </c>
      <c r="I36" s="165">
        <v>0</v>
      </c>
    </row>
    <row r="37" spans="2:10" hidden="1">
      <c r="B37" s="171"/>
      <c r="C37" s="179"/>
      <c r="D37" s="165"/>
      <c r="E37" s="165"/>
      <c r="F37" s="189"/>
      <c r="G37" s="202"/>
      <c r="H37" s="165"/>
      <c r="I37" s="165"/>
    </row>
    <row r="38" spans="2:10" hidden="1">
      <c r="B38" s="170"/>
      <c r="C38" s="176"/>
      <c r="D38" s="164">
        <v>0</v>
      </c>
      <c r="E38" s="164">
        <v>0</v>
      </c>
      <c r="F38" s="188"/>
      <c r="G38" s="200"/>
      <c r="H38" s="165"/>
      <c r="I38" s="165"/>
    </row>
    <row r="39" spans="2:10" hidden="1">
      <c r="B39" s="171"/>
      <c r="C39" s="179"/>
      <c r="D39" s="165">
        <v>0</v>
      </c>
      <c r="E39" s="165">
        <v>0</v>
      </c>
      <c r="F39" s="189"/>
      <c r="G39" s="202"/>
      <c r="H39" s="165">
        <v>0</v>
      </c>
      <c r="I39" s="165">
        <v>0</v>
      </c>
    </row>
    <row r="40" spans="2:10" hidden="1">
      <c r="B40" s="171"/>
      <c r="C40" s="178"/>
      <c r="D40" s="165">
        <v>0</v>
      </c>
      <c r="E40" s="165">
        <v>0</v>
      </c>
      <c r="F40" s="189"/>
      <c r="G40" s="202"/>
      <c r="H40" s="165">
        <v>0</v>
      </c>
      <c r="I40" s="165">
        <v>0</v>
      </c>
    </row>
    <row r="41" spans="2:10" hidden="1">
      <c r="B41" s="171"/>
      <c r="C41" s="178"/>
      <c r="D41" s="165">
        <v>0</v>
      </c>
      <c r="E41" s="165">
        <v>0</v>
      </c>
      <c r="F41" s="189"/>
      <c r="G41" s="202"/>
      <c r="H41" s="165">
        <v>0</v>
      </c>
      <c r="I41" s="165">
        <v>0</v>
      </c>
    </row>
    <row r="42" spans="2:10" hidden="1">
      <c r="B42" s="171"/>
      <c r="C42" s="178"/>
      <c r="D42" s="165">
        <v>0</v>
      </c>
      <c r="E42" s="165">
        <v>0</v>
      </c>
      <c r="F42" s="189"/>
      <c r="G42" s="202"/>
      <c r="H42" s="165"/>
      <c r="I42" s="165"/>
    </row>
    <row r="43" spans="2:10">
      <c r="B43" s="171" t="s">
        <v>701</v>
      </c>
      <c r="C43" s="178"/>
      <c r="D43" s="165">
        <v>85874513</v>
      </c>
      <c r="E43" s="165">
        <v>0</v>
      </c>
      <c r="F43" s="189"/>
      <c r="G43" s="202"/>
      <c r="H43" s="165"/>
      <c r="I43" s="165"/>
    </row>
    <row r="44" spans="2:10">
      <c r="B44" s="170"/>
      <c r="C44" s="180"/>
      <c r="D44" s="164">
        <v>0</v>
      </c>
      <c r="E44" s="164">
        <v>0</v>
      </c>
      <c r="F44" s="187" t="s">
        <v>45</v>
      </c>
      <c r="G44" s="199"/>
      <c r="H44" s="164">
        <v>5026063371</v>
      </c>
      <c r="I44" s="164">
        <v>4096553008</v>
      </c>
      <c r="J44" s="87"/>
    </row>
    <row r="45" spans="2:10">
      <c r="B45" s="172"/>
      <c r="C45" s="180"/>
      <c r="D45" s="167">
        <v>0</v>
      </c>
      <c r="E45" s="167">
        <v>0</v>
      </c>
      <c r="F45" s="171" t="s">
        <v>371</v>
      </c>
      <c r="G45" s="201"/>
      <c r="H45" s="165">
        <v>3788000000</v>
      </c>
      <c r="I45" s="165">
        <v>3788000000</v>
      </c>
      <c r="J45" s="14"/>
    </row>
    <row r="46" spans="2:10">
      <c r="B46" s="173"/>
      <c r="C46" s="177"/>
      <c r="D46" s="164"/>
      <c r="E46" s="164">
        <v>0</v>
      </c>
      <c r="F46" s="171" t="s">
        <v>638</v>
      </c>
      <c r="G46" s="200"/>
      <c r="H46" s="165">
        <v>18043281</v>
      </c>
      <c r="I46" s="165">
        <v>2607553</v>
      </c>
      <c r="J46" s="326"/>
    </row>
    <row r="47" spans="2:10">
      <c r="B47" s="173"/>
      <c r="C47" s="177"/>
      <c r="D47" s="164"/>
      <c r="E47" s="164"/>
      <c r="F47" s="171" t="s">
        <v>710</v>
      </c>
      <c r="H47" s="165">
        <v>290509727</v>
      </c>
      <c r="I47" s="165">
        <v>-2769112</v>
      </c>
      <c r="J47" s="87"/>
    </row>
    <row r="48" spans="2:10">
      <c r="B48" s="170"/>
      <c r="C48" s="177"/>
      <c r="D48" s="164">
        <v>0</v>
      </c>
      <c r="E48" s="164">
        <v>0</v>
      </c>
      <c r="F48" s="171" t="s">
        <v>372</v>
      </c>
      <c r="G48" s="200"/>
      <c r="H48" s="165">
        <v>0</v>
      </c>
      <c r="I48" s="165">
        <v>0</v>
      </c>
      <c r="J48" s="82"/>
    </row>
    <row r="49" spans="2:9">
      <c r="B49" s="170"/>
      <c r="C49" s="177"/>
      <c r="D49" s="164"/>
      <c r="E49" s="164"/>
      <c r="F49" s="171" t="s">
        <v>373</v>
      </c>
      <c r="G49" s="200"/>
      <c r="H49" s="165">
        <v>929510363</v>
      </c>
      <c r="I49" s="165">
        <v>308714567</v>
      </c>
    </row>
    <row r="50" spans="2:9">
      <c r="B50" s="170" t="s">
        <v>72</v>
      </c>
      <c r="C50" s="177"/>
      <c r="D50" s="164">
        <v>85874513</v>
      </c>
      <c r="E50" s="164">
        <v>0</v>
      </c>
      <c r="F50" s="170" t="s">
        <v>374</v>
      </c>
      <c r="G50" s="203"/>
      <c r="H50" s="164">
        <v>5026063371</v>
      </c>
      <c r="I50" s="164">
        <v>4096553008</v>
      </c>
    </row>
    <row r="51" spans="2:9">
      <c r="B51" s="170"/>
      <c r="C51" s="177"/>
      <c r="D51" s="164"/>
      <c r="E51" s="164"/>
      <c r="F51" s="190"/>
      <c r="G51" s="203"/>
      <c r="H51" s="165"/>
      <c r="I51" s="165"/>
    </row>
    <row r="52" spans="2:9">
      <c r="B52" s="174" t="s">
        <v>73</v>
      </c>
      <c r="C52" s="181"/>
      <c r="D52" s="168">
        <v>5854484584</v>
      </c>
      <c r="E52" s="168">
        <v>4196447477</v>
      </c>
      <c r="F52" s="191" t="s">
        <v>74</v>
      </c>
      <c r="G52" s="204"/>
      <c r="H52" s="168">
        <v>5854484584</v>
      </c>
      <c r="I52" s="168">
        <v>4196447477</v>
      </c>
    </row>
    <row r="53" spans="2:9">
      <c r="D53" s="82"/>
      <c r="E53" s="82"/>
      <c r="H53" s="82"/>
      <c r="I53" s="82"/>
    </row>
    <row r="54" spans="2:9">
      <c r="B54" s="4" t="s">
        <v>545</v>
      </c>
      <c r="G54" s="4"/>
    </row>
    <row r="56" spans="2:9">
      <c r="B56" s="67"/>
    </row>
    <row r="58" spans="2:9">
      <c r="D58" s="9"/>
    </row>
    <row r="59" spans="2:9">
      <c r="B59" s="16"/>
      <c r="C59" s="16"/>
      <c r="D59" s="16"/>
      <c r="E59" s="16"/>
      <c r="F59" s="16"/>
      <c r="G59" s="16"/>
      <c r="H59" s="16"/>
      <c r="I59" s="16"/>
    </row>
    <row r="60" spans="2:9" s="10" customFormat="1">
      <c r="B60" s="60"/>
      <c r="C60" s="60"/>
      <c r="E60" s="403"/>
      <c r="F60" s="403"/>
    </row>
    <row r="61" spans="2:9" s="11" customFormat="1">
      <c r="B61" s="58"/>
      <c r="C61" s="58"/>
      <c r="E61" s="58"/>
      <c r="F61" s="68"/>
      <c r="G61" s="58"/>
    </row>
    <row r="62" spans="2:9" ht="4.5" customHeight="1">
      <c r="B62" s="12"/>
      <c r="C62" s="12"/>
    </row>
    <row r="63" spans="2:9">
      <c r="B63" s="12"/>
      <c r="C63" s="12"/>
    </row>
    <row r="64" spans="2:9">
      <c r="B64" s="64"/>
      <c r="C64" s="64"/>
      <c r="D64" s="64"/>
      <c r="E64" s="64"/>
      <c r="F64" s="64"/>
      <c r="G64" s="78"/>
      <c r="H64" s="64"/>
      <c r="I64" s="64"/>
    </row>
    <row r="65" spans="2:9">
      <c r="B65" s="64"/>
      <c r="C65" s="64"/>
      <c r="D65" s="64"/>
      <c r="E65" s="64"/>
      <c r="F65" s="64"/>
      <c r="G65" s="78"/>
      <c r="H65" s="64"/>
      <c r="I65" s="64"/>
    </row>
    <row r="66" spans="2:9">
      <c r="B66" s="64"/>
      <c r="C66" s="64"/>
      <c r="D66" s="64"/>
      <c r="E66" s="64"/>
      <c r="F66" s="64"/>
      <c r="G66" s="78"/>
      <c r="H66" s="64"/>
      <c r="I66" s="64"/>
    </row>
    <row r="67" spans="2:9">
      <c r="B67" s="64"/>
      <c r="C67" s="64"/>
      <c r="D67" s="64"/>
      <c r="E67" s="64"/>
      <c r="F67" s="64"/>
      <c r="G67" s="78"/>
      <c r="H67" s="64"/>
      <c r="I67" s="64"/>
    </row>
    <row r="68" spans="2:9">
      <c r="B68" s="64"/>
      <c r="C68" s="64"/>
      <c r="D68" s="64"/>
      <c r="E68" s="64"/>
      <c r="F68" s="64"/>
      <c r="G68" s="78"/>
      <c r="H68" s="64"/>
      <c r="I68" s="64"/>
    </row>
    <row r="69" spans="2:9">
      <c r="B69" s="64"/>
      <c r="C69" s="64"/>
      <c r="D69" s="64"/>
      <c r="E69" s="64"/>
      <c r="F69" s="64"/>
      <c r="G69" s="78"/>
      <c r="H69" s="64"/>
      <c r="I69" s="64"/>
    </row>
    <row r="70" spans="2:9">
      <c r="B70" s="64"/>
      <c r="C70" s="64"/>
      <c r="D70" s="64"/>
      <c r="E70" s="64"/>
      <c r="F70" s="64"/>
      <c r="G70" s="78"/>
      <c r="H70" s="64"/>
      <c r="I70" s="64"/>
    </row>
    <row r="71" spans="2:9">
      <c r="B71" s="64"/>
      <c r="C71" s="64"/>
      <c r="D71" s="79"/>
      <c r="E71" s="64"/>
      <c r="F71" s="64"/>
      <c r="G71" s="78"/>
      <c r="H71" s="64"/>
      <c r="I71" s="64"/>
    </row>
    <row r="72" spans="2:9">
      <c r="B72" s="64"/>
      <c r="C72" s="64"/>
      <c r="D72" s="79"/>
      <c r="E72" s="64"/>
      <c r="F72" s="64"/>
      <c r="G72" s="78"/>
      <c r="H72" s="64"/>
      <c r="I72" s="64"/>
    </row>
    <row r="73" spans="2:9">
      <c r="B73" s="64"/>
      <c r="C73" s="64"/>
      <c r="D73" s="64"/>
      <c r="E73" s="64"/>
      <c r="F73" s="64"/>
      <c r="G73" s="78"/>
      <c r="H73" s="64"/>
      <c r="I73" s="64"/>
    </row>
    <row r="74" spans="2:9">
      <c r="B74" s="64"/>
      <c r="C74" s="64"/>
      <c r="D74" s="64"/>
      <c r="E74" s="64"/>
      <c r="F74" s="64"/>
      <c r="G74" s="78"/>
      <c r="H74" s="64"/>
      <c r="I74" s="64"/>
    </row>
    <row r="75" spans="2:9">
      <c r="B75" s="64"/>
      <c r="C75" s="64"/>
      <c r="D75" s="64"/>
      <c r="E75" s="64"/>
      <c r="F75" s="64"/>
      <c r="G75" s="78"/>
      <c r="H75" s="64"/>
      <c r="I75" s="64"/>
    </row>
    <row r="76" spans="2:9">
      <c r="B76" s="64"/>
      <c r="C76" s="64"/>
      <c r="D76" s="64"/>
      <c r="E76" s="64"/>
      <c r="F76" s="64"/>
      <c r="G76" s="78"/>
      <c r="H76" s="64"/>
      <c r="I76" s="64"/>
    </row>
    <row r="77" spans="2:9">
      <c r="B77" s="64"/>
      <c r="C77" s="64"/>
      <c r="D77" s="64"/>
      <c r="E77" s="64"/>
      <c r="F77" s="64"/>
      <c r="G77" s="78"/>
      <c r="H77" s="64"/>
      <c r="I77" s="64"/>
    </row>
    <row r="78" spans="2:9">
      <c r="B78" s="64"/>
      <c r="C78" s="64"/>
      <c r="D78" s="64"/>
      <c r="E78" s="64"/>
      <c r="F78" s="64"/>
      <c r="G78" s="78"/>
      <c r="H78" s="64"/>
      <c r="I78" s="64"/>
    </row>
    <row r="79" spans="2:9">
      <c r="B79" s="64"/>
      <c r="C79" s="64"/>
      <c r="D79" s="64"/>
      <c r="E79" s="64"/>
      <c r="F79" s="64"/>
      <c r="G79" s="78"/>
      <c r="H79" s="64"/>
      <c r="I79" s="64"/>
    </row>
  </sheetData>
  <mergeCells count="4">
    <mergeCell ref="B8:I8"/>
    <mergeCell ref="E60:F60"/>
    <mergeCell ref="B6:I6"/>
    <mergeCell ref="B7:I7"/>
  </mergeCells>
  <pageMargins left="0.23622047244094491" right="0.23622047244094491" top="0.74803149606299213" bottom="0.74803149606299213" header="0.31496062992125984" footer="0.31496062992125984"/>
  <pageSetup paperSize="9" scale="55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97656-223E-4655-836D-E1F67322B26B}">
  <sheetPr>
    <tabColor theme="7" tint="0.39997558519241921"/>
    <pageSetUpPr fitToPage="1"/>
  </sheetPr>
  <dimension ref="A1:L39"/>
  <sheetViews>
    <sheetView showGridLines="0" topLeftCell="A15" zoomScale="70" zoomScaleNormal="70" zoomScaleSheetLayoutView="90" workbookViewId="0">
      <selection activeCell="B37" sqref="B37"/>
    </sheetView>
  </sheetViews>
  <sheetFormatPr baseColWidth="10" defaultColWidth="13.33203125" defaultRowHeight="15.6"/>
  <cols>
    <col min="1" max="5" width="13.33203125" style="4"/>
    <col min="6" max="6" width="34.77734375" style="4" customWidth="1"/>
    <col min="7" max="7" width="29.44140625" style="4" customWidth="1"/>
    <col min="8" max="8" width="25.5546875" style="4" customWidth="1"/>
    <col min="9" max="16384" width="13.33203125" style="4"/>
  </cols>
  <sheetData>
    <row r="1" spans="1:9" s="34" customFormat="1" ht="16.8">
      <c r="A1" s="17"/>
      <c r="B1" s="159"/>
      <c r="C1" s="159"/>
      <c r="D1" s="159"/>
      <c r="E1" s="159"/>
      <c r="F1" s="159"/>
      <c r="G1" s="159"/>
      <c r="H1" s="159"/>
    </row>
    <row r="2" spans="1:9" s="34" customFormat="1" ht="16.8">
      <c r="A2" s="17"/>
      <c r="B2" s="159"/>
      <c r="C2" s="159"/>
      <c r="D2" s="159"/>
      <c r="E2" s="159"/>
      <c r="F2" s="159"/>
      <c r="G2" s="159"/>
      <c r="H2" s="159"/>
    </row>
    <row r="3" spans="1:9" s="34" customFormat="1" ht="16.8" hidden="1">
      <c r="A3" s="17"/>
      <c r="B3" s="159"/>
      <c r="C3" s="159"/>
      <c r="D3" s="159"/>
      <c r="E3" s="159"/>
      <c r="F3" s="159"/>
      <c r="G3" s="159"/>
      <c r="H3" s="159"/>
    </row>
    <row r="4" spans="1:9" s="34" customFormat="1" ht="6" customHeight="1">
      <c r="A4" s="17"/>
      <c r="B4" s="159"/>
      <c r="C4" s="159"/>
      <c r="D4" s="159"/>
      <c r="E4" s="159"/>
      <c r="F4" s="159"/>
      <c r="G4" s="159"/>
      <c r="H4" s="159"/>
    </row>
    <row r="5" spans="1:9" ht="0.6" hidden="1" customHeight="1">
      <c r="A5" s="17"/>
      <c r="B5" s="159"/>
      <c r="C5" s="159"/>
      <c r="D5" s="159"/>
      <c r="E5" s="159"/>
      <c r="F5" s="159"/>
      <c r="G5" s="159"/>
      <c r="H5" s="159"/>
    </row>
    <row r="6" spans="1:9" ht="16.8">
      <c r="A6" s="17"/>
      <c r="B6" s="23"/>
      <c r="C6" s="23"/>
      <c r="D6" s="23"/>
      <c r="E6" s="23"/>
      <c r="F6" s="23"/>
      <c r="G6" s="23"/>
      <c r="H6" s="13"/>
      <c r="I6" s="24"/>
    </row>
    <row r="7" spans="1:9" s="17" customFormat="1" ht="17.25" customHeight="1">
      <c r="B7" s="404" t="s">
        <v>341</v>
      </c>
      <c r="C7" s="404"/>
      <c r="D7" s="404"/>
      <c r="E7" s="404"/>
      <c r="F7" s="404"/>
      <c r="G7" s="404"/>
      <c r="H7" s="404"/>
      <c r="I7" s="32"/>
    </row>
    <row r="8" spans="1:9" s="17" customFormat="1" ht="16.8">
      <c r="B8" s="33" t="s">
        <v>75</v>
      </c>
      <c r="C8" s="33"/>
      <c r="D8" s="33"/>
      <c r="E8" s="33"/>
      <c r="F8" s="33"/>
      <c r="G8" s="33"/>
      <c r="H8" s="33"/>
    </row>
    <row r="9" spans="1:9" s="17" customFormat="1" ht="16.8">
      <c r="B9" s="33" t="s">
        <v>726</v>
      </c>
      <c r="C9" s="33"/>
      <c r="D9" s="33"/>
      <c r="E9" s="33"/>
      <c r="F9" s="33"/>
      <c r="G9" s="33"/>
      <c r="H9" s="33"/>
    </row>
    <row r="10" spans="1:9" s="17" customFormat="1" ht="16.8">
      <c r="B10" s="33" t="s">
        <v>546</v>
      </c>
      <c r="C10" s="33"/>
      <c r="D10" s="33"/>
      <c r="E10" s="33"/>
      <c r="F10" s="33"/>
      <c r="G10" s="33"/>
      <c r="H10" s="33"/>
    </row>
    <row r="11" spans="1:9">
      <c r="B11" s="405" t="s">
        <v>66</v>
      </c>
      <c r="C11" s="405"/>
      <c r="D11" s="405"/>
      <c r="E11" s="405"/>
      <c r="F11" s="405"/>
      <c r="G11" s="405"/>
      <c r="H11" s="405"/>
    </row>
    <row r="12" spans="1:9">
      <c r="B12" s="406"/>
      <c r="C12" s="406"/>
      <c r="D12" s="406"/>
      <c r="E12" s="406"/>
      <c r="F12" s="406"/>
      <c r="G12" s="406"/>
      <c r="H12" s="406"/>
    </row>
    <row r="13" spans="1:9" ht="47.4" customHeight="1">
      <c r="B13" s="208"/>
      <c r="C13" s="211"/>
      <c r="D13" s="211"/>
      <c r="E13" s="211"/>
      <c r="F13" s="212"/>
      <c r="G13" s="161">
        <v>46203</v>
      </c>
      <c r="H13" s="161">
        <v>45838</v>
      </c>
    </row>
    <row r="14" spans="1:9" ht="15" customHeight="1">
      <c r="A14" s="26"/>
      <c r="B14" s="184" t="s">
        <v>76</v>
      </c>
      <c r="C14" s="5"/>
      <c r="D14" s="5"/>
      <c r="E14" s="5"/>
      <c r="F14" s="195"/>
      <c r="G14" s="205">
        <v>1702944221</v>
      </c>
      <c r="H14" s="205">
        <v>407811190</v>
      </c>
    </row>
    <row r="15" spans="1:9" ht="15" customHeight="1">
      <c r="A15" s="26"/>
      <c r="B15" s="183" t="s">
        <v>375</v>
      </c>
      <c r="C15" s="213"/>
      <c r="D15" s="213"/>
      <c r="E15" s="10" t="s">
        <v>404</v>
      </c>
      <c r="F15" s="195"/>
      <c r="G15" s="206">
        <v>1702944221</v>
      </c>
      <c r="H15" s="206">
        <v>407811190</v>
      </c>
      <c r="I15" s="27"/>
    </row>
    <row r="16" spans="1:9" ht="15" customHeight="1">
      <c r="A16" s="26"/>
      <c r="B16" s="209"/>
      <c r="C16" s="214"/>
      <c r="D16" s="214"/>
      <c r="E16" s="218"/>
      <c r="F16" s="195"/>
      <c r="G16" s="206"/>
      <c r="H16" s="206"/>
      <c r="I16" s="27"/>
    </row>
    <row r="17" spans="1:12" ht="15" customHeight="1">
      <c r="A17" s="26"/>
      <c r="B17" s="209"/>
      <c r="C17" s="214"/>
      <c r="D17" s="214"/>
      <c r="E17" s="218"/>
      <c r="F17" s="195"/>
      <c r="G17" s="206"/>
      <c r="H17" s="206"/>
      <c r="I17" s="27"/>
    </row>
    <row r="18" spans="1:12" ht="15" customHeight="1">
      <c r="A18" s="26"/>
      <c r="B18" s="183"/>
      <c r="C18" s="5"/>
      <c r="D18" s="5"/>
      <c r="E18" s="10"/>
      <c r="F18" s="195"/>
      <c r="G18" s="206"/>
      <c r="H18" s="206"/>
      <c r="I18" s="27"/>
    </row>
    <row r="19" spans="1:12" ht="15" customHeight="1">
      <c r="A19" s="26"/>
      <c r="B19" s="183"/>
      <c r="C19" s="5"/>
      <c r="D19" s="5"/>
      <c r="E19" s="10"/>
      <c r="F19" s="195"/>
      <c r="G19" s="206"/>
      <c r="H19" s="206"/>
      <c r="I19" s="27"/>
    </row>
    <row r="20" spans="1:12" ht="15" customHeight="1">
      <c r="A20" s="26"/>
      <c r="B20" s="184" t="s">
        <v>51</v>
      </c>
      <c r="C20" s="213"/>
      <c r="D20" s="213"/>
      <c r="E20" s="219"/>
      <c r="F20" s="195"/>
      <c r="G20" s="205">
        <v>-670154929</v>
      </c>
      <c r="H20" s="205">
        <v>-236856381</v>
      </c>
      <c r="I20" s="27"/>
    </row>
    <row r="21" spans="1:12" ht="15" customHeight="1">
      <c r="A21" s="26"/>
      <c r="B21" s="209" t="s">
        <v>376</v>
      </c>
      <c r="C21" s="214"/>
      <c r="D21" s="214"/>
      <c r="E21" s="10" t="s">
        <v>418</v>
      </c>
      <c r="F21" s="195"/>
      <c r="G21" s="206">
        <v>-43586640</v>
      </c>
      <c r="H21" s="206">
        <v>-9568411</v>
      </c>
      <c r="I21" s="82"/>
      <c r="J21" s="82"/>
      <c r="K21" s="82"/>
      <c r="L21" s="82"/>
    </row>
    <row r="22" spans="1:12" ht="15" customHeight="1">
      <c r="A22" s="28"/>
      <c r="B22" s="209" t="s">
        <v>323</v>
      </c>
      <c r="C22" s="213"/>
      <c r="D22" s="213"/>
      <c r="E22" s="10" t="s">
        <v>419</v>
      </c>
      <c r="F22" s="217"/>
      <c r="G22" s="206">
        <v>-492905910</v>
      </c>
      <c r="H22" s="206">
        <v>-217143819</v>
      </c>
      <c r="I22" s="82"/>
      <c r="J22" s="82"/>
      <c r="K22" s="82"/>
      <c r="L22" s="82"/>
    </row>
    <row r="23" spans="1:12" ht="15" customHeight="1">
      <c r="A23" s="29"/>
      <c r="B23" s="209" t="s">
        <v>332</v>
      </c>
      <c r="C23" s="316"/>
      <c r="D23" s="316"/>
      <c r="E23" s="10" t="s">
        <v>420</v>
      </c>
      <c r="F23" s="317"/>
      <c r="G23" s="206">
        <v>-5320233</v>
      </c>
      <c r="H23" s="206">
        <v>-10144151</v>
      </c>
      <c r="I23" s="82"/>
      <c r="J23" s="82"/>
      <c r="K23" s="82"/>
      <c r="L23" s="82"/>
    </row>
    <row r="24" spans="1:12" ht="15" customHeight="1">
      <c r="A24" s="29"/>
      <c r="B24" s="209" t="s">
        <v>684</v>
      </c>
      <c r="C24" s="316"/>
      <c r="D24" s="316"/>
      <c r="E24" s="10"/>
      <c r="F24" s="317"/>
      <c r="G24" s="206">
        <v>-128342146</v>
      </c>
      <c r="H24" s="206">
        <v>0</v>
      </c>
      <c r="I24" s="82"/>
      <c r="J24" s="82"/>
      <c r="K24" s="82"/>
      <c r="L24" s="82"/>
    </row>
    <row r="25" spans="1:12" ht="15" customHeight="1">
      <c r="A25" s="30"/>
      <c r="B25" s="183"/>
      <c r="E25" s="10"/>
      <c r="F25" s="194"/>
      <c r="G25" s="206"/>
      <c r="H25" s="206"/>
      <c r="I25" s="82"/>
      <c r="J25" s="82"/>
      <c r="K25" s="82"/>
      <c r="L25" s="82"/>
    </row>
    <row r="26" spans="1:12" ht="15" customHeight="1">
      <c r="A26" s="26"/>
      <c r="B26" s="184" t="s">
        <v>77</v>
      </c>
      <c r="C26" s="5"/>
      <c r="D26" s="5"/>
      <c r="E26" s="5"/>
      <c r="F26" s="195"/>
      <c r="G26" s="205">
        <v>1032789292</v>
      </c>
      <c r="H26" s="205">
        <v>170954809</v>
      </c>
      <c r="I26" s="82"/>
      <c r="J26" s="82"/>
      <c r="K26" s="82"/>
      <c r="L26" s="82"/>
    </row>
    <row r="27" spans="1:12" ht="15" customHeight="1">
      <c r="A27" s="26"/>
      <c r="B27" s="184"/>
      <c r="C27" s="5"/>
      <c r="D27" s="5"/>
      <c r="E27" s="5"/>
      <c r="F27" s="195"/>
      <c r="G27" s="206"/>
      <c r="H27" s="206"/>
      <c r="I27" s="82"/>
      <c r="J27" s="82"/>
      <c r="K27" s="82"/>
      <c r="L27" s="82"/>
    </row>
    <row r="28" spans="1:12" ht="15" customHeight="1">
      <c r="A28" s="26"/>
      <c r="B28" s="184" t="s">
        <v>61</v>
      </c>
      <c r="C28" s="5"/>
      <c r="D28" s="5"/>
      <c r="E28" s="10" t="s">
        <v>421</v>
      </c>
      <c r="F28" s="195"/>
      <c r="G28" s="206">
        <v>-103278929</v>
      </c>
      <c r="H28" s="206">
        <v>-17095481</v>
      </c>
      <c r="I28" s="82"/>
      <c r="J28" s="82"/>
      <c r="K28" s="82"/>
      <c r="L28" s="82"/>
    </row>
    <row r="29" spans="1:12" ht="15" customHeight="1">
      <c r="A29" s="26"/>
      <c r="B29" s="184"/>
      <c r="C29" s="5"/>
      <c r="D29" s="5"/>
      <c r="E29" s="5"/>
      <c r="F29" s="195"/>
      <c r="G29" s="206"/>
      <c r="H29" s="206"/>
      <c r="I29" s="82"/>
      <c r="J29" s="82"/>
      <c r="K29" s="82"/>
      <c r="L29" s="82"/>
    </row>
    <row r="30" spans="1:12" ht="15" customHeight="1">
      <c r="A30" s="26"/>
      <c r="B30" s="210" t="s">
        <v>78</v>
      </c>
      <c r="C30" s="215"/>
      <c r="D30" s="215"/>
      <c r="E30" s="215"/>
      <c r="F30" s="216"/>
      <c r="G30" s="207">
        <v>929510363</v>
      </c>
      <c r="H30" s="207">
        <v>153859328</v>
      </c>
      <c r="I30" s="27"/>
    </row>
    <row r="31" spans="1:12" ht="15" customHeight="1">
      <c r="B31" s="83"/>
      <c r="G31" s="31"/>
      <c r="H31" s="82"/>
    </row>
    <row r="32" spans="1:12" ht="15" customHeight="1">
      <c r="B32" s="4" t="s">
        <v>545</v>
      </c>
      <c r="I32" s="27"/>
    </row>
    <row r="33" spans="2:9" ht="15" customHeight="1">
      <c r="G33" s="27"/>
      <c r="I33" s="18"/>
    </row>
    <row r="34" spans="2:9" ht="15" customHeight="1">
      <c r="B34" s="67"/>
      <c r="G34" s="27"/>
      <c r="H34" s="9"/>
      <c r="I34" s="18"/>
    </row>
    <row r="35" spans="2:9" ht="15" customHeight="1">
      <c r="G35" s="27"/>
      <c r="H35" s="9"/>
      <c r="I35" s="18"/>
    </row>
    <row r="36" spans="2:9" ht="15" customHeight="1">
      <c r="G36" s="27"/>
      <c r="H36" s="9"/>
      <c r="I36" s="18"/>
    </row>
    <row r="37" spans="2:9">
      <c r="B37" s="12"/>
      <c r="C37" s="12"/>
      <c r="D37" s="12"/>
      <c r="E37" s="12"/>
      <c r="F37" s="12"/>
      <c r="I37" s="18"/>
    </row>
    <row r="38" spans="2:9">
      <c r="B38" s="60"/>
      <c r="E38" s="60"/>
      <c r="F38" s="65"/>
      <c r="H38" s="10"/>
      <c r="I38" s="18"/>
    </row>
    <row r="39" spans="2:9">
      <c r="B39" s="58"/>
      <c r="E39" s="58"/>
      <c r="F39" s="66"/>
      <c r="H39" s="58"/>
      <c r="I39" s="18"/>
    </row>
  </sheetData>
  <mergeCells count="3">
    <mergeCell ref="B11:H11"/>
    <mergeCell ref="B12:H12"/>
    <mergeCell ref="B7:H7"/>
  </mergeCells>
  <printOptions horizontalCentered="1"/>
  <pageMargins left="0.48" right="0.39" top="0.74803149606299213" bottom="0.74803149606299213" header="0.31496062992125984" footer="0.31496062992125984"/>
  <pageSetup paperSize="9" scale="6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6ECA-6AA7-4151-82E7-78161449B9DA}">
  <sheetPr>
    <tabColor theme="7" tint="0.39997558519241921"/>
    <pageSetUpPr fitToPage="1"/>
  </sheetPr>
  <dimension ref="A1:L57"/>
  <sheetViews>
    <sheetView showGridLines="0" topLeftCell="A35" zoomScale="70" zoomScaleNormal="70" zoomScaleSheetLayoutView="90" workbookViewId="0">
      <selection activeCell="J58" sqref="J58"/>
    </sheetView>
  </sheetViews>
  <sheetFormatPr baseColWidth="10" defaultColWidth="11.44140625" defaultRowHeight="15.6"/>
  <cols>
    <col min="1" max="1" width="13.21875" style="4" customWidth="1"/>
    <col min="2" max="2" width="52.5546875" style="12" customWidth="1"/>
    <col min="3" max="3" width="17" style="12" bestFit="1" customWidth="1"/>
    <col min="4" max="4" width="17.44140625" style="12" customWidth="1"/>
    <col min="5" max="5" width="27.21875" style="12" customWidth="1"/>
    <col min="6" max="6" width="25.33203125" style="15" customWidth="1"/>
    <col min="7" max="8" width="3" style="4" customWidth="1"/>
    <col min="9" max="9" width="17.44140625" style="4" customWidth="1"/>
    <col min="10" max="10" width="19" style="4" bestFit="1" customWidth="1"/>
    <col min="11" max="16384" width="11.44140625" style="4"/>
  </cols>
  <sheetData>
    <row r="1" spans="1:10" s="34" customFormat="1">
      <c r="A1" s="4"/>
      <c r="B1" s="159"/>
      <c r="C1" s="159"/>
      <c r="D1" s="159"/>
      <c r="E1" s="159"/>
      <c r="F1" s="159"/>
      <c r="J1" s="160"/>
    </row>
    <row r="2" spans="1:10" s="34" customFormat="1">
      <c r="A2" s="4"/>
      <c r="B2" s="159"/>
      <c r="C2" s="159"/>
      <c r="D2" s="159"/>
      <c r="E2" s="159"/>
      <c r="F2" s="159"/>
      <c r="J2" s="160"/>
    </row>
    <row r="3" spans="1:10" s="34" customFormat="1" ht="9.6" customHeight="1">
      <c r="A3" s="4"/>
      <c r="B3" s="159"/>
      <c r="C3" s="159"/>
      <c r="D3" s="159"/>
      <c r="E3" s="159"/>
      <c r="F3" s="159"/>
      <c r="J3" s="160"/>
    </row>
    <row r="4" spans="1:10" s="34" customFormat="1" hidden="1">
      <c r="A4" s="4"/>
      <c r="B4" s="159"/>
      <c r="C4" s="159"/>
      <c r="D4" s="159"/>
      <c r="E4" s="159"/>
      <c r="F4" s="159"/>
      <c r="G4" s="159"/>
      <c r="H4" s="159"/>
      <c r="I4" s="160"/>
      <c r="J4" s="160"/>
    </row>
    <row r="5" spans="1:10" ht="16.8" hidden="1" customHeight="1">
      <c r="B5" s="159"/>
      <c r="C5" s="159"/>
      <c r="D5" s="159"/>
      <c r="E5" s="159"/>
      <c r="F5" s="159"/>
      <c r="G5" s="159"/>
      <c r="H5" s="159"/>
      <c r="I5" s="160"/>
      <c r="J5" s="160"/>
    </row>
    <row r="6" spans="1:10" s="34" customFormat="1">
      <c r="A6" s="4"/>
    </row>
    <row r="7" spans="1:10">
      <c r="B7" s="413" t="s">
        <v>341</v>
      </c>
      <c r="C7" s="413"/>
      <c r="D7" s="413"/>
      <c r="E7" s="413"/>
      <c r="F7" s="413"/>
      <c r="G7" s="413"/>
      <c r="H7" s="24"/>
      <c r="I7" s="24"/>
    </row>
    <row r="8" spans="1:10">
      <c r="B8" s="41" t="s">
        <v>91</v>
      </c>
      <c r="C8" s="41"/>
      <c r="D8" s="41"/>
      <c r="E8" s="41"/>
      <c r="F8" s="41"/>
      <c r="G8" s="42"/>
      <c r="H8" s="43"/>
      <c r="I8" s="43"/>
    </row>
    <row r="9" spans="1:10">
      <c r="B9" s="25" t="s">
        <v>712</v>
      </c>
      <c r="C9" s="41"/>
      <c r="D9" s="41"/>
      <c r="E9" s="41"/>
      <c r="F9" s="41"/>
      <c r="G9" s="42"/>
      <c r="H9" s="43"/>
      <c r="I9" s="43"/>
    </row>
    <row r="10" spans="1:10">
      <c r="B10" s="25" t="s">
        <v>547</v>
      </c>
      <c r="C10" s="41"/>
      <c r="D10" s="41"/>
      <c r="E10" s="41"/>
      <c r="F10" s="41"/>
      <c r="G10" s="42"/>
      <c r="H10" s="43"/>
      <c r="I10" s="43"/>
    </row>
    <row r="11" spans="1:10">
      <c r="B11" s="405" t="s">
        <v>66</v>
      </c>
      <c r="C11" s="405"/>
      <c r="D11" s="405"/>
      <c r="E11" s="405"/>
      <c r="F11" s="405"/>
      <c r="G11" s="405"/>
      <c r="H11" s="43"/>
      <c r="I11" s="43"/>
    </row>
    <row r="12" spans="1:10">
      <c r="B12" s="61"/>
      <c r="C12" s="61"/>
      <c r="D12" s="61"/>
      <c r="E12" s="61"/>
      <c r="F12" s="18"/>
      <c r="G12" s="12"/>
      <c r="I12" s="43"/>
      <c r="J12" s="313"/>
    </row>
    <row r="13" spans="1:10" ht="36.6" customHeight="1">
      <c r="B13" s="220"/>
      <c r="C13" s="221"/>
      <c r="D13" s="221"/>
      <c r="E13" s="161">
        <v>46203</v>
      </c>
      <c r="F13" s="161">
        <v>45838</v>
      </c>
      <c r="I13" s="43"/>
      <c r="J13" s="25"/>
    </row>
    <row r="14" spans="1:10" ht="7.2" customHeight="1">
      <c r="B14" s="222"/>
      <c r="C14" s="49"/>
      <c r="D14" s="49"/>
      <c r="E14" s="235"/>
      <c r="F14" s="223"/>
      <c r="I14" s="43"/>
    </row>
    <row r="15" spans="1:10">
      <c r="B15" s="408" t="s">
        <v>92</v>
      </c>
      <c r="C15" s="409"/>
      <c r="D15" s="409"/>
      <c r="E15" s="235"/>
      <c r="F15" s="223"/>
      <c r="I15" s="43"/>
    </row>
    <row r="16" spans="1:10" ht="7.2" customHeight="1">
      <c r="B16" s="222"/>
      <c r="C16" s="49"/>
      <c r="D16" s="49"/>
      <c r="E16" s="235"/>
      <c r="F16" s="223"/>
      <c r="I16" s="43"/>
    </row>
    <row r="17" spans="1:11" s="18" customFormat="1">
      <c r="A17" s="4"/>
      <c r="B17" s="224" t="s">
        <v>93</v>
      </c>
      <c r="C17" s="225"/>
      <c r="D17" s="225"/>
      <c r="E17" s="236">
        <v>1047934673</v>
      </c>
      <c r="F17" s="226">
        <v>205795661</v>
      </c>
      <c r="I17" s="43"/>
      <c r="J17" s="315"/>
      <c r="K17" s="25"/>
    </row>
    <row r="18" spans="1:11" s="18" customFormat="1">
      <c r="A18" s="4"/>
      <c r="B18" s="224" t="s">
        <v>685</v>
      </c>
      <c r="C18" s="225"/>
      <c r="D18" s="225"/>
      <c r="E18" s="236">
        <v>761918100</v>
      </c>
      <c r="F18" s="226">
        <v>280000956</v>
      </c>
      <c r="I18" s="43"/>
      <c r="J18" s="315"/>
      <c r="K18" s="25"/>
    </row>
    <row r="19" spans="1:11" s="18" customFormat="1">
      <c r="A19" s="4"/>
      <c r="B19" s="224" t="s">
        <v>94</v>
      </c>
      <c r="C19" s="225"/>
      <c r="D19" s="225"/>
      <c r="E19" s="236">
        <v>-246837110</v>
      </c>
      <c r="F19" s="226">
        <v>-198485002</v>
      </c>
      <c r="I19" s="43"/>
      <c r="J19" s="315"/>
    </row>
    <row r="20" spans="1:11" s="18" customFormat="1">
      <c r="A20" s="4"/>
      <c r="B20" s="224" t="s">
        <v>95</v>
      </c>
      <c r="C20" s="225"/>
      <c r="D20" s="225"/>
      <c r="E20" s="236">
        <v>753413020</v>
      </c>
      <c r="F20" s="226">
        <v>192103167</v>
      </c>
      <c r="I20" s="43"/>
      <c r="J20" s="315"/>
      <c r="K20" s="25"/>
    </row>
    <row r="21" spans="1:11" s="18" customFormat="1" ht="31.5" customHeight="1">
      <c r="A21" s="4"/>
      <c r="B21" s="411" t="s">
        <v>96</v>
      </c>
      <c r="C21" s="412"/>
      <c r="D21" s="412"/>
      <c r="E21" s="237">
        <v>2316428683</v>
      </c>
      <c r="F21" s="237">
        <v>479414782</v>
      </c>
      <c r="I21" s="43"/>
      <c r="J21" s="305"/>
    </row>
    <row r="22" spans="1:11" s="18" customFormat="1">
      <c r="A22" s="4"/>
      <c r="B22" s="222" t="s">
        <v>97</v>
      </c>
      <c r="C22" s="49"/>
      <c r="D22" s="49"/>
      <c r="E22" s="236">
        <v>0</v>
      </c>
      <c r="F22" s="226">
        <v>0</v>
      </c>
      <c r="I22" s="43"/>
      <c r="J22" s="305"/>
    </row>
    <row r="23" spans="1:11" s="18" customFormat="1">
      <c r="A23" s="4"/>
      <c r="B23" s="224" t="s">
        <v>98</v>
      </c>
      <c r="C23" s="225"/>
      <c r="D23" s="49"/>
      <c r="E23" s="236">
        <v>0</v>
      </c>
      <c r="F23" s="226">
        <v>0</v>
      </c>
      <c r="I23" s="43"/>
      <c r="J23" s="305"/>
    </row>
    <row r="24" spans="1:11" s="18" customFormat="1">
      <c r="A24" s="4"/>
      <c r="B24" s="222" t="s">
        <v>99</v>
      </c>
      <c r="C24" s="49"/>
      <c r="D24" s="49"/>
      <c r="E24" s="236">
        <v>0</v>
      </c>
      <c r="F24" s="226">
        <v>0</v>
      </c>
      <c r="I24" s="43"/>
      <c r="J24" s="305"/>
    </row>
    <row r="25" spans="1:11" s="18" customFormat="1">
      <c r="A25" s="4"/>
      <c r="B25" s="224" t="s">
        <v>100</v>
      </c>
      <c r="C25" s="225"/>
      <c r="D25" s="49"/>
      <c r="E25" s="236">
        <v>-217644075</v>
      </c>
      <c r="F25" s="226">
        <v>-15377139</v>
      </c>
      <c r="H25" s="44"/>
      <c r="I25" s="43"/>
      <c r="J25" s="315"/>
      <c r="K25" s="25"/>
    </row>
    <row r="26" spans="1:11" s="18" customFormat="1">
      <c r="A26" s="4"/>
      <c r="B26" s="411" t="s">
        <v>101</v>
      </c>
      <c r="C26" s="412"/>
      <c r="D26" s="412"/>
      <c r="E26" s="237">
        <v>2098784608</v>
      </c>
      <c r="F26" s="237">
        <v>464037643</v>
      </c>
      <c r="H26" s="44"/>
      <c r="I26" s="43"/>
      <c r="J26" s="305"/>
    </row>
    <row r="27" spans="1:11" s="18" customFormat="1">
      <c r="A27" s="4"/>
      <c r="B27" s="224" t="s">
        <v>102</v>
      </c>
      <c r="C27" s="225"/>
      <c r="D27" s="49"/>
      <c r="E27" s="236">
        <v>0</v>
      </c>
      <c r="F27" s="226"/>
      <c r="H27" s="44"/>
      <c r="I27" s="43"/>
      <c r="J27" s="305"/>
    </row>
    <row r="28" spans="1:11" s="18" customFormat="1">
      <c r="A28" s="4"/>
      <c r="B28" s="222" t="s">
        <v>103</v>
      </c>
      <c r="C28" s="49"/>
      <c r="D28" s="49"/>
      <c r="E28" s="237">
        <v>2098784608</v>
      </c>
      <c r="F28" s="237">
        <v>464037643</v>
      </c>
      <c r="H28" s="44"/>
      <c r="I28" s="43"/>
      <c r="J28" s="305"/>
    </row>
    <row r="29" spans="1:11" s="18" customFormat="1">
      <c r="A29" s="4"/>
      <c r="B29" s="222"/>
      <c r="C29" s="49"/>
      <c r="D29" s="49"/>
      <c r="E29" s="237"/>
      <c r="F29" s="227"/>
      <c r="H29" s="44"/>
      <c r="I29" s="43"/>
      <c r="J29" s="305"/>
    </row>
    <row r="30" spans="1:11" s="18" customFormat="1">
      <c r="A30" s="4"/>
      <c r="B30" s="408" t="s">
        <v>104</v>
      </c>
      <c r="C30" s="409"/>
      <c r="D30" s="409"/>
      <c r="E30" s="238"/>
      <c r="F30" s="228"/>
      <c r="H30" s="44"/>
      <c r="I30" s="43"/>
      <c r="J30" s="305"/>
    </row>
    <row r="31" spans="1:11" ht="7.2" customHeight="1">
      <c r="B31" s="222"/>
      <c r="C31" s="49"/>
      <c r="D31" s="49"/>
      <c r="E31" s="239"/>
      <c r="F31" s="229"/>
      <c r="I31" s="43"/>
      <c r="J31" s="312"/>
    </row>
    <row r="32" spans="1:11" s="18" customFormat="1">
      <c r="A32" s="4"/>
      <c r="B32" s="230" t="s">
        <v>63</v>
      </c>
      <c r="C32" s="70"/>
      <c r="D32" s="49"/>
      <c r="E32" s="236">
        <v>0</v>
      </c>
      <c r="F32" s="226">
        <v>0</v>
      </c>
      <c r="G32" s="4"/>
      <c r="H32" s="44"/>
      <c r="I32" s="43"/>
      <c r="J32" s="315"/>
    </row>
    <row r="33" spans="1:12" s="18" customFormat="1">
      <c r="A33" s="4"/>
      <c r="B33" s="230" t="s">
        <v>68</v>
      </c>
      <c r="C33" s="70"/>
      <c r="D33" s="49"/>
      <c r="E33" s="236">
        <v>0</v>
      </c>
      <c r="F33" s="226">
        <v>0</v>
      </c>
      <c r="G33" s="4"/>
      <c r="H33" s="44"/>
      <c r="I33" s="43"/>
      <c r="J33" s="315"/>
      <c r="K33" s="25"/>
    </row>
    <row r="34" spans="1:12" s="18" customFormat="1">
      <c r="A34" s="4"/>
      <c r="B34" s="410" t="s">
        <v>105</v>
      </c>
      <c r="C34" s="351"/>
      <c r="D34" s="351"/>
      <c r="E34" s="236">
        <v>-153859386</v>
      </c>
      <c r="F34" s="226">
        <v>0</v>
      </c>
      <c r="G34" s="4"/>
      <c r="H34" s="44"/>
      <c r="I34" s="43"/>
      <c r="J34" s="305"/>
    </row>
    <row r="35" spans="1:12" s="18" customFormat="1">
      <c r="A35" s="4"/>
      <c r="B35" s="224" t="s">
        <v>106</v>
      </c>
      <c r="C35" s="225"/>
      <c r="D35" s="225"/>
      <c r="E35" s="236">
        <v>2958148</v>
      </c>
      <c r="F35" s="226">
        <v>974683</v>
      </c>
      <c r="G35" s="4"/>
      <c r="H35" s="44"/>
      <c r="I35" s="43"/>
      <c r="J35" s="315"/>
      <c r="K35" s="25"/>
    </row>
    <row r="36" spans="1:12" s="18" customFormat="1">
      <c r="A36" s="4"/>
      <c r="B36" s="224" t="s">
        <v>64</v>
      </c>
      <c r="C36" s="225"/>
      <c r="D36" s="225"/>
      <c r="E36" s="236">
        <v>0</v>
      </c>
      <c r="F36" s="226">
        <v>0</v>
      </c>
      <c r="G36" s="4"/>
      <c r="H36" s="44"/>
      <c r="I36" s="43"/>
      <c r="J36" s="305"/>
    </row>
    <row r="37" spans="1:12" s="18" customFormat="1">
      <c r="A37" s="4"/>
      <c r="B37" s="222" t="s">
        <v>107</v>
      </c>
      <c r="C37" s="49"/>
      <c r="D37" s="49"/>
      <c r="E37" s="237">
        <v>-150901238</v>
      </c>
      <c r="F37" s="237">
        <v>974683</v>
      </c>
      <c r="G37" s="4"/>
      <c r="I37" s="43"/>
      <c r="J37" s="305"/>
    </row>
    <row r="38" spans="1:12" s="18" customFormat="1">
      <c r="A38" s="4"/>
      <c r="B38" s="222"/>
      <c r="C38" s="49"/>
      <c r="D38" s="49"/>
      <c r="E38" s="236"/>
      <c r="F38" s="231"/>
      <c r="I38" s="43"/>
      <c r="J38" s="305"/>
    </row>
    <row r="39" spans="1:12" s="18" customFormat="1" ht="31.5" customHeight="1">
      <c r="A39" s="4"/>
      <c r="B39" s="408" t="s">
        <v>108</v>
      </c>
      <c r="C39" s="409"/>
      <c r="D39" s="409"/>
      <c r="E39" s="236"/>
      <c r="F39" s="231"/>
      <c r="I39" s="43"/>
      <c r="J39" s="305"/>
    </row>
    <row r="40" spans="1:12" s="18" customFormat="1">
      <c r="A40" s="4"/>
      <c r="B40" s="224" t="s">
        <v>109</v>
      </c>
      <c r="C40" s="225"/>
      <c r="D40" s="225"/>
      <c r="E40" s="236">
        <v>290509727</v>
      </c>
      <c r="F40" s="226">
        <v>150000000</v>
      </c>
      <c r="I40" s="43"/>
      <c r="J40" s="315"/>
    </row>
    <row r="41" spans="1:12" s="18" customFormat="1">
      <c r="A41" s="4"/>
      <c r="B41" s="224" t="s">
        <v>110</v>
      </c>
      <c r="C41" s="225"/>
      <c r="D41" s="225"/>
      <c r="E41" s="236">
        <v>0</v>
      </c>
      <c r="F41" s="226">
        <v>0</v>
      </c>
      <c r="I41" s="43"/>
      <c r="J41" s="305"/>
    </row>
    <row r="42" spans="1:12" s="18" customFormat="1">
      <c r="A42" s="4"/>
      <c r="B42" s="224" t="s">
        <v>111</v>
      </c>
      <c r="C42" s="225"/>
      <c r="D42" s="225"/>
      <c r="E42" s="236">
        <v>-308714567</v>
      </c>
      <c r="F42" s="226">
        <v>-45580030</v>
      </c>
      <c r="H42" s="45"/>
      <c r="I42" s="43"/>
      <c r="J42" s="315"/>
    </row>
    <row r="43" spans="1:12" s="18" customFormat="1">
      <c r="A43" s="4"/>
      <c r="B43" s="224" t="s">
        <v>112</v>
      </c>
      <c r="C43" s="225"/>
      <c r="D43" s="225"/>
      <c r="E43" s="236">
        <v>-5320233</v>
      </c>
      <c r="F43" s="226">
        <v>-3626455</v>
      </c>
      <c r="H43" s="46"/>
      <c r="I43" s="43"/>
      <c r="J43" s="315"/>
    </row>
    <row r="44" spans="1:12" s="18" customFormat="1">
      <c r="A44" s="4"/>
      <c r="B44" s="222" t="s">
        <v>113</v>
      </c>
      <c r="C44" s="49"/>
      <c r="D44" s="49"/>
      <c r="E44" s="240">
        <v>-23525073</v>
      </c>
      <c r="F44" s="240">
        <v>100793515</v>
      </c>
      <c r="H44" s="46"/>
      <c r="I44" s="43"/>
      <c r="J44" s="305"/>
      <c r="K44" s="47"/>
    </row>
    <row r="45" spans="1:12" s="18" customFormat="1">
      <c r="A45" s="4"/>
      <c r="B45" s="222"/>
      <c r="C45" s="49"/>
      <c r="D45" s="49"/>
      <c r="E45" s="237"/>
      <c r="F45" s="232"/>
      <c r="H45" s="46"/>
      <c r="I45" s="43"/>
      <c r="J45" s="305"/>
      <c r="K45" s="47"/>
    </row>
    <row r="46" spans="1:12" s="18" customFormat="1">
      <c r="A46" s="4"/>
      <c r="B46" s="222"/>
      <c r="C46" s="49"/>
      <c r="D46" s="49"/>
      <c r="E46" s="237"/>
      <c r="F46" s="232"/>
      <c r="H46" s="46"/>
      <c r="I46" s="43"/>
      <c r="J46" s="47"/>
      <c r="K46" s="2"/>
      <c r="L46" s="25"/>
    </row>
    <row r="47" spans="1:12" s="18" customFormat="1">
      <c r="A47" s="4"/>
      <c r="B47" s="411" t="s">
        <v>114</v>
      </c>
      <c r="C47" s="412"/>
      <c r="D47" s="412"/>
      <c r="E47" s="237">
        <v>1924358297</v>
      </c>
      <c r="F47" s="237">
        <v>565805841</v>
      </c>
      <c r="I47" s="43"/>
      <c r="J47" s="314"/>
      <c r="K47" s="47"/>
      <c r="L47" s="304"/>
    </row>
    <row r="48" spans="1:12" s="18" customFormat="1">
      <c r="A48" s="4"/>
      <c r="B48" s="222" t="s">
        <v>115</v>
      </c>
      <c r="C48" s="49"/>
      <c r="D48" s="49"/>
      <c r="E48" s="236">
        <v>2519147896</v>
      </c>
      <c r="F48" s="226">
        <v>968867431</v>
      </c>
      <c r="I48" s="43"/>
      <c r="J48" s="47"/>
      <c r="K48" s="47"/>
    </row>
    <row r="49" spans="1:11" s="18" customFormat="1">
      <c r="A49" s="4"/>
      <c r="B49" s="233" t="s">
        <v>116</v>
      </c>
      <c r="C49" s="234"/>
      <c r="D49" s="234"/>
      <c r="E49" s="241">
        <v>4443506193</v>
      </c>
      <c r="F49" s="241">
        <v>1534673272</v>
      </c>
      <c r="I49" s="43"/>
      <c r="J49" s="50"/>
      <c r="K49" s="47"/>
    </row>
    <row r="50" spans="1:11" s="18" customFormat="1">
      <c r="A50" s="4"/>
      <c r="B50" s="49"/>
      <c r="C50" s="49"/>
      <c r="D50" s="49"/>
      <c r="E50" s="50"/>
      <c r="F50" s="27"/>
      <c r="I50" s="43"/>
      <c r="J50" s="51"/>
      <c r="K50" s="51"/>
    </row>
    <row r="51" spans="1:11" s="18" customFormat="1">
      <c r="A51" s="4"/>
      <c r="B51" s="4" t="s">
        <v>545</v>
      </c>
      <c r="C51" s="4"/>
      <c r="D51" s="4"/>
      <c r="E51" s="4"/>
      <c r="I51" s="43"/>
      <c r="J51" s="57"/>
      <c r="K51" s="47"/>
    </row>
    <row r="52" spans="1:11">
      <c r="E52" s="4"/>
      <c r="F52" s="4"/>
      <c r="I52" s="52"/>
      <c r="J52" s="52"/>
      <c r="K52" s="52"/>
    </row>
    <row r="53" spans="1:11">
      <c r="B53" s="67"/>
      <c r="C53" s="4"/>
      <c r="D53" s="4"/>
      <c r="E53" s="14"/>
      <c r="F53" s="4"/>
      <c r="G53" s="12"/>
      <c r="I53" s="47"/>
      <c r="J53" s="52"/>
      <c r="K53" s="52"/>
    </row>
    <row r="54" spans="1:11">
      <c r="E54" s="4"/>
      <c r="F54" s="4"/>
      <c r="G54" s="12"/>
      <c r="I54" s="18"/>
    </row>
    <row r="55" spans="1:11">
      <c r="E55" s="4"/>
      <c r="F55" s="4"/>
      <c r="G55" s="12"/>
      <c r="I55" s="18"/>
    </row>
    <row r="56" spans="1:11">
      <c r="B56" s="60"/>
      <c r="C56" s="403"/>
      <c r="D56" s="403"/>
      <c r="E56" s="65"/>
      <c r="F56" s="10"/>
      <c r="I56" s="12"/>
      <c r="K56" s="18"/>
    </row>
    <row r="57" spans="1:11">
      <c r="B57" s="58"/>
      <c r="C57" s="407"/>
      <c r="D57" s="407"/>
      <c r="E57" s="407"/>
      <c r="F57" s="58"/>
      <c r="I57" s="12"/>
      <c r="K57" s="18"/>
    </row>
  </sheetData>
  <mergeCells count="11">
    <mergeCell ref="B7:G7"/>
    <mergeCell ref="B11:G11"/>
    <mergeCell ref="B15:D15"/>
    <mergeCell ref="B21:D21"/>
    <mergeCell ref="B26:D26"/>
    <mergeCell ref="C57:E57"/>
    <mergeCell ref="B30:D30"/>
    <mergeCell ref="B34:D34"/>
    <mergeCell ref="B39:D39"/>
    <mergeCell ref="B47:D47"/>
    <mergeCell ref="C56:D56"/>
  </mergeCells>
  <pageMargins left="0.7" right="0.7" top="0.75" bottom="0.75" header="0.3" footer="0.3"/>
  <pageSetup paperSize="9" scale="72" fitToHeight="0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60FBF-96B0-4661-A816-680219E93B65}">
  <sheetPr>
    <tabColor theme="7" tint="0.39997558519241921"/>
    <pageSetUpPr fitToPage="1"/>
  </sheetPr>
  <dimension ref="A1:P34"/>
  <sheetViews>
    <sheetView showGridLines="0" topLeftCell="A16" zoomScale="70" zoomScaleNormal="70" zoomScaleSheetLayoutView="80" workbookViewId="0">
      <selection activeCell="J26" sqref="J26"/>
    </sheetView>
  </sheetViews>
  <sheetFormatPr baseColWidth="10" defaultColWidth="11.44140625" defaultRowHeight="15.6"/>
  <cols>
    <col min="1" max="1" width="10.33203125" style="4" customWidth="1"/>
    <col min="2" max="2" width="29.6640625" style="12" customWidth="1"/>
    <col min="3" max="3" width="20.44140625" style="4" customWidth="1"/>
    <col min="4" max="4" width="21.88671875" style="4" bestFit="1" customWidth="1"/>
    <col min="5" max="5" width="14.5546875" style="4" bestFit="1" customWidth="1"/>
    <col min="6" max="6" width="15" style="4" customWidth="1"/>
    <col min="7" max="7" width="15.6640625" style="4" bestFit="1" customWidth="1"/>
    <col min="8" max="8" width="15.5546875" style="4" customWidth="1"/>
    <col min="9" max="9" width="17.33203125" style="4" customWidth="1"/>
    <col min="10" max="10" width="19.109375" style="4" bestFit="1" customWidth="1"/>
    <col min="11" max="11" width="20.88671875" style="4" bestFit="1" customWidth="1"/>
    <col min="12" max="12" width="18.5546875" style="4" bestFit="1" customWidth="1"/>
    <col min="13" max="13" width="21" style="4" customWidth="1"/>
    <col min="14" max="14" width="15.109375" style="4" bestFit="1" customWidth="1"/>
    <col min="15" max="15" width="15.44140625" style="4" bestFit="1" customWidth="1"/>
    <col min="16" max="16" width="21.88671875" style="4" bestFit="1" customWidth="1"/>
    <col min="17" max="16384" width="11.44140625" style="4"/>
  </cols>
  <sheetData>
    <row r="1" spans="1:15" s="34" customFormat="1" ht="16.8">
      <c r="A1" s="17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</row>
    <row r="2" spans="1:15" s="34" customFormat="1" ht="16.8">
      <c r="A2" s="17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</row>
    <row r="3" spans="1:15" s="34" customFormat="1" ht="8.4" customHeight="1">
      <c r="A3" s="17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</row>
    <row r="4" spans="1:15" s="34" customFormat="1" ht="16.8" hidden="1">
      <c r="A4" s="17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</row>
    <row r="5" spans="1:15" ht="16.8" hidden="1" customHeight="1">
      <c r="A5" s="17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</row>
    <row r="6" spans="1:15" ht="16.8">
      <c r="A6" s="17"/>
      <c r="L6" s="13"/>
    </row>
    <row r="7" spans="1:15" s="17" customFormat="1" ht="16.8">
      <c r="B7" s="414" t="s">
        <v>341</v>
      </c>
      <c r="C7" s="414"/>
      <c r="D7" s="414"/>
      <c r="E7" s="414"/>
      <c r="F7" s="414"/>
      <c r="G7" s="414"/>
      <c r="H7" s="414"/>
      <c r="I7" s="414"/>
      <c r="J7" s="414"/>
      <c r="K7" s="414"/>
      <c r="L7" s="414"/>
    </row>
    <row r="8" spans="1:15" s="17" customFormat="1" ht="16.8">
      <c r="B8" s="415" t="s">
        <v>79</v>
      </c>
      <c r="C8" s="415"/>
      <c r="D8" s="415"/>
      <c r="E8" s="415"/>
      <c r="F8" s="415"/>
      <c r="G8" s="415"/>
      <c r="H8" s="415"/>
      <c r="I8" s="415"/>
      <c r="J8" s="415"/>
      <c r="K8" s="415"/>
      <c r="L8" s="415"/>
    </row>
    <row r="9" spans="1:15" s="17" customFormat="1" ht="16.8">
      <c r="B9" s="402" t="s">
        <v>713</v>
      </c>
      <c r="C9" s="402"/>
      <c r="D9" s="402"/>
      <c r="E9" s="402"/>
      <c r="F9" s="402"/>
      <c r="G9" s="402"/>
      <c r="H9" s="402"/>
      <c r="I9" s="402"/>
      <c r="J9" s="402"/>
      <c r="K9" s="402"/>
      <c r="L9" s="402"/>
    </row>
    <row r="10" spans="1:15">
      <c r="B10" s="416" t="s">
        <v>66</v>
      </c>
      <c r="C10" s="416"/>
      <c r="D10" s="416"/>
      <c r="E10" s="416"/>
      <c r="F10" s="416"/>
      <c r="G10" s="416"/>
      <c r="H10" s="416"/>
      <c r="I10" s="416"/>
      <c r="J10" s="416"/>
      <c r="K10" s="416"/>
      <c r="L10" s="416"/>
    </row>
    <row r="11" spans="1:15">
      <c r="B11" s="18"/>
      <c r="C11" s="25"/>
      <c r="D11" s="25"/>
      <c r="E11" s="25"/>
      <c r="F11" s="25"/>
      <c r="G11" s="25"/>
      <c r="H11" s="25"/>
      <c r="I11" s="25"/>
      <c r="J11" s="25"/>
      <c r="K11" s="25"/>
      <c r="L11" s="25"/>
    </row>
    <row r="12" spans="1:15" s="18" customFormat="1" ht="31.5" customHeight="1">
      <c r="B12" s="360" t="s">
        <v>80</v>
      </c>
      <c r="C12" s="360" t="s">
        <v>46</v>
      </c>
      <c r="D12" s="360"/>
      <c r="E12" s="360"/>
      <c r="F12" s="360" t="s">
        <v>48</v>
      </c>
      <c r="G12" s="360"/>
      <c r="H12" s="360"/>
      <c r="I12" s="360" t="s">
        <v>49</v>
      </c>
      <c r="J12" s="360"/>
      <c r="K12" s="334" t="s">
        <v>45</v>
      </c>
      <c r="L12" s="334"/>
    </row>
    <row r="13" spans="1:15" s="18" customFormat="1" ht="30" customHeight="1">
      <c r="B13" s="360"/>
      <c r="C13" s="88" t="s">
        <v>81</v>
      </c>
      <c r="D13" s="88" t="s">
        <v>82</v>
      </c>
      <c r="E13" s="88" t="s">
        <v>154</v>
      </c>
      <c r="F13" s="88" t="s">
        <v>83</v>
      </c>
      <c r="G13" s="88" t="s">
        <v>84</v>
      </c>
      <c r="H13" s="88" t="s">
        <v>85</v>
      </c>
      <c r="I13" s="88" t="s">
        <v>86</v>
      </c>
      <c r="J13" s="88" t="s">
        <v>87</v>
      </c>
      <c r="K13" s="89">
        <v>46203</v>
      </c>
      <c r="L13" s="89">
        <v>45838</v>
      </c>
    </row>
    <row r="14" spans="1:15" s="18" customFormat="1" ht="35.1" customHeight="1">
      <c r="B14" s="80" t="s">
        <v>696</v>
      </c>
      <c r="C14" s="90">
        <v>10000000000</v>
      </c>
      <c r="D14" s="91">
        <v>-6212000000</v>
      </c>
      <c r="E14" s="90">
        <v>3788000000</v>
      </c>
      <c r="F14" s="90">
        <v>2607553</v>
      </c>
      <c r="G14" s="90">
        <v>0</v>
      </c>
      <c r="H14" s="90">
        <v>0</v>
      </c>
      <c r="I14" s="90">
        <v>-2769112</v>
      </c>
      <c r="J14" s="90">
        <v>308714567</v>
      </c>
      <c r="K14" s="90">
        <v>4096553008</v>
      </c>
      <c r="L14" s="90">
        <v>0</v>
      </c>
      <c r="M14" s="71"/>
    </row>
    <row r="15" spans="1:15" s="18" customFormat="1" ht="35.1" customHeight="1">
      <c r="B15" s="92" t="s">
        <v>88</v>
      </c>
      <c r="C15" s="55"/>
      <c r="D15" s="55"/>
      <c r="E15" s="90"/>
      <c r="F15" s="55"/>
      <c r="G15" s="55"/>
      <c r="H15" s="55"/>
      <c r="I15" s="55"/>
      <c r="J15" s="90"/>
      <c r="K15" s="90"/>
      <c r="L15" s="90"/>
      <c r="M15" s="19"/>
    </row>
    <row r="16" spans="1:15" s="18" customFormat="1" ht="35.1" customHeight="1">
      <c r="B16" s="93" t="s">
        <v>89</v>
      </c>
      <c r="C16" s="55">
        <v>0</v>
      </c>
      <c r="D16" s="55">
        <v>0</v>
      </c>
      <c r="E16" s="55">
        <v>0</v>
      </c>
      <c r="F16" s="55"/>
      <c r="G16" s="55"/>
      <c r="H16" s="55">
        <v>0</v>
      </c>
      <c r="I16" s="55">
        <v>308714567</v>
      </c>
      <c r="J16" s="55">
        <v>-308714567</v>
      </c>
      <c r="K16" s="90"/>
      <c r="L16" s="90">
        <v>0</v>
      </c>
      <c r="O16" s="20"/>
    </row>
    <row r="17" spans="2:16" s="18" customFormat="1" ht="35.1" customHeight="1">
      <c r="B17" s="93" t="s">
        <v>491</v>
      </c>
      <c r="C17" s="55">
        <v>0</v>
      </c>
      <c r="D17" s="319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90">
        <v>0</v>
      </c>
      <c r="L17" s="90">
        <v>0</v>
      </c>
      <c r="O17" s="20"/>
    </row>
    <row r="18" spans="2:16" s="18" customFormat="1" ht="35.1" customHeight="1">
      <c r="B18" s="80" t="s">
        <v>90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94">
        <v>929510363</v>
      </c>
      <c r="K18" s="90">
        <v>929510363</v>
      </c>
      <c r="L18" s="55">
        <v>0</v>
      </c>
      <c r="O18" s="20"/>
    </row>
    <row r="19" spans="2:16" s="18" customFormat="1" ht="35.1" customHeight="1">
      <c r="B19" s="92" t="s">
        <v>715</v>
      </c>
      <c r="C19" s="90">
        <v>10000000000</v>
      </c>
      <c r="D19" s="318">
        <v>-6212000000</v>
      </c>
      <c r="E19" s="90">
        <v>3788000000</v>
      </c>
      <c r="F19" s="90">
        <v>2607553</v>
      </c>
      <c r="G19" s="90">
        <v>0</v>
      </c>
      <c r="H19" s="90">
        <v>0</v>
      </c>
      <c r="I19" s="90">
        <v>305945455</v>
      </c>
      <c r="J19" s="90">
        <v>929510363</v>
      </c>
      <c r="K19" s="90">
        <v>5026063371</v>
      </c>
      <c r="L19" s="90">
        <v>0</v>
      </c>
      <c r="M19" s="53"/>
      <c r="N19" s="19"/>
      <c r="O19" s="19"/>
    </row>
    <row r="20" spans="2:16" s="18" customFormat="1" ht="35.1" customHeight="1">
      <c r="B20" s="92" t="s">
        <v>714</v>
      </c>
      <c r="C20" s="90">
        <v>10000000000</v>
      </c>
      <c r="D20" s="91">
        <v>-6362000000</v>
      </c>
      <c r="E20" s="90">
        <v>3788000000</v>
      </c>
      <c r="F20" s="90">
        <v>2607553</v>
      </c>
      <c r="G20" s="90">
        <v>0</v>
      </c>
      <c r="H20" s="90">
        <v>0</v>
      </c>
      <c r="I20" s="90">
        <v>-2769112</v>
      </c>
      <c r="J20" s="90">
        <v>153859328</v>
      </c>
      <c r="K20" s="90">
        <v>3941697769</v>
      </c>
      <c r="L20" s="90">
        <v>0</v>
      </c>
      <c r="M20" s="53"/>
      <c r="N20" s="19"/>
    </row>
    <row r="21" spans="2:16" s="18" customFormat="1" ht="20.399999999999999" customHeight="1">
      <c r="B21" s="49"/>
      <c r="C21" s="327"/>
      <c r="D21" s="328"/>
      <c r="E21" s="327"/>
      <c r="F21" s="327"/>
      <c r="G21" s="327"/>
      <c r="H21" s="327"/>
      <c r="I21" s="327"/>
      <c r="J21" s="327"/>
      <c r="K21" s="327"/>
      <c r="L21" s="327"/>
      <c r="M21" s="53"/>
      <c r="N21" s="19"/>
    </row>
    <row r="22" spans="2:16">
      <c r="B22" s="4" t="s">
        <v>545</v>
      </c>
      <c r="M22" s="22"/>
      <c r="P22" s="21"/>
    </row>
    <row r="23" spans="2:16">
      <c r="J23" s="87"/>
      <c r="M23" s="22"/>
      <c r="P23" s="21"/>
    </row>
    <row r="24" spans="2:16">
      <c r="C24" s="12"/>
      <c r="D24" s="12"/>
      <c r="E24" s="12"/>
      <c r="F24" s="12"/>
      <c r="G24" s="12"/>
      <c r="H24" s="12"/>
      <c r="I24" s="12"/>
      <c r="J24" s="12"/>
      <c r="K24" s="12"/>
      <c r="M24" s="22"/>
      <c r="P24" s="21"/>
    </row>
    <row r="25" spans="2:16">
      <c r="C25" s="12"/>
      <c r="D25" s="12"/>
      <c r="E25" s="12"/>
      <c r="F25" s="12"/>
      <c r="G25" s="12"/>
      <c r="H25" s="12"/>
      <c r="I25" s="12"/>
      <c r="J25" s="12"/>
      <c r="K25" s="12"/>
      <c r="M25" s="22"/>
      <c r="P25" s="21"/>
    </row>
    <row r="26" spans="2:16">
      <c r="C26" s="12"/>
      <c r="D26" s="12"/>
      <c r="E26" s="12"/>
      <c r="F26" s="12"/>
      <c r="G26" s="12"/>
      <c r="H26" s="12"/>
      <c r="I26" s="12"/>
      <c r="J26" s="12"/>
      <c r="K26" s="12"/>
      <c r="M26" s="22"/>
      <c r="P26" s="21"/>
    </row>
    <row r="27" spans="2:16">
      <c r="C27" s="12"/>
      <c r="D27" s="12"/>
      <c r="E27" s="12"/>
      <c r="F27" s="12"/>
      <c r="G27" s="12"/>
      <c r="H27" s="12"/>
      <c r="I27" s="12"/>
      <c r="J27" s="12"/>
      <c r="K27" s="12"/>
      <c r="M27" s="22"/>
      <c r="P27" s="21"/>
    </row>
    <row r="28" spans="2:16">
      <c r="J28" s="87"/>
      <c r="M28" s="22"/>
      <c r="P28" s="21"/>
    </row>
    <row r="29" spans="2:16">
      <c r="J29" s="87"/>
      <c r="M29" s="22"/>
      <c r="P29" s="21"/>
    </row>
    <row r="30" spans="2:16">
      <c r="B30" s="67"/>
      <c r="J30" s="87"/>
      <c r="M30" s="22"/>
      <c r="P30" s="21"/>
    </row>
    <row r="31" spans="2:16">
      <c r="M31" s="22"/>
      <c r="P31" s="21"/>
    </row>
    <row r="32" spans="2:16">
      <c r="M32" s="22"/>
      <c r="P32" s="21"/>
    </row>
    <row r="33" spans="3:15">
      <c r="C33" s="60"/>
      <c r="F33" s="16"/>
      <c r="G33" s="60"/>
      <c r="J33" s="65"/>
      <c r="K33" s="10"/>
      <c r="O33" s="21"/>
    </row>
    <row r="34" spans="3:15">
      <c r="C34" s="58"/>
      <c r="F34" s="68"/>
      <c r="G34" s="58"/>
      <c r="J34" s="66"/>
      <c r="K34" s="58"/>
      <c r="O34" s="21"/>
    </row>
  </sheetData>
  <mergeCells count="9">
    <mergeCell ref="B7:L7"/>
    <mergeCell ref="B8:L8"/>
    <mergeCell ref="B9:L9"/>
    <mergeCell ref="B10:L10"/>
    <mergeCell ref="B12:B13"/>
    <mergeCell ref="C12:E12"/>
    <mergeCell ref="F12:H12"/>
    <mergeCell ref="I12:J12"/>
    <mergeCell ref="K12:L12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EC4B3-56E1-4AAB-8277-6A35C1DC895E}">
  <sheetPr>
    <tabColor theme="7" tint="0.39997558519241921"/>
  </sheetPr>
  <dimension ref="A1:R405"/>
  <sheetViews>
    <sheetView showGridLines="0" tabSelected="1" topLeftCell="A19" zoomScale="70" zoomScaleNormal="70" zoomScaleSheetLayoutView="110" workbookViewId="0">
      <selection activeCell="F41" sqref="F41:G41"/>
    </sheetView>
  </sheetViews>
  <sheetFormatPr baseColWidth="10" defaultColWidth="11.44140625" defaultRowHeight="15.6"/>
  <cols>
    <col min="1" max="1" width="4.33203125" style="18" customWidth="1"/>
    <col min="2" max="2" width="3.5546875" style="18" hidden="1" customWidth="1"/>
    <col min="3" max="3" width="35.6640625" style="18" customWidth="1"/>
    <col min="4" max="4" width="25.88671875" style="18" customWidth="1"/>
    <col min="5" max="5" width="20.6640625" style="18" customWidth="1"/>
    <col min="6" max="6" width="36.88671875" style="18" bestFit="1" customWidth="1"/>
    <col min="7" max="7" width="20.88671875" style="18" bestFit="1" customWidth="1"/>
    <col min="8" max="8" width="15.44140625" style="18" customWidth="1"/>
    <col min="9" max="9" width="18.109375" style="18" bestFit="1" customWidth="1"/>
    <col min="10" max="10" width="12.33203125" style="18" customWidth="1"/>
    <col min="11" max="11" width="14.21875" style="18" bestFit="1" customWidth="1"/>
    <col min="12" max="12" width="12.5546875" style="18" customWidth="1"/>
    <col min="13" max="13" width="4.44140625" style="18" customWidth="1"/>
    <col min="14" max="14" width="14.77734375" style="18" customWidth="1"/>
    <col min="15" max="15" width="14" style="243" bestFit="1" customWidth="1"/>
    <col min="16" max="16" width="16.109375" style="243" bestFit="1" customWidth="1"/>
    <col min="17" max="17" width="19" style="18" bestFit="1" customWidth="1"/>
    <col min="18" max="16384" width="11.44140625" style="18"/>
  </cols>
  <sheetData>
    <row r="1" spans="1:17" s="34" customFormat="1">
      <c r="A1" s="18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O1" s="8"/>
      <c r="P1" s="8"/>
    </row>
    <row r="2" spans="1:17" s="34" customFormat="1">
      <c r="A2" s="18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O2" s="8"/>
      <c r="P2" s="8"/>
    </row>
    <row r="3" spans="1:17" s="34" customFormat="1" ht="13.8" customHeight="1">
      <c r="A3" s="18"/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O3" s="8"/>
      <c r="P3" s="8"/>
    </row>
    <row r="4" spans="1:17" s="34" customFormat="1" hidden="1">
      <c r="A4" s="1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O4" s="8"/>
      <c r="P4" s="8"/>
    </row>
    <row r="5" spans="1:17" s="73" customFormat="1">
      <c r="A5" s="18"/>
      <c r="O5" s="48"/>
      <c r="P5" s="48"/>
    </row>
    <row r="6" spans="1:17" ht="16.95" customHeight="1">
      <c r="C6" s="362" t="s">
        <v>341</v>
      </c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Q6" s="54"/>
    </row>
    <row r="7" spans="1:17" ht="16.8">
      <c r="C7" s="363" t="s">
        <v>0</v>
      </c>
      <c r="D7" s="363"/>
      <c r="E7" s="363"/>
      <c r="F7" s="363"/>
      <c r="G7" s="363"/>
      <c r="H7" s="363"/>
      <c r="I7" s="363"/>
      <c r="J7" s="363"/>
      <c r="K7" s="363"/>
      <c r="L7" s="363"/>
      <c r="M7" s="363"/>
      <c r="N7" s="363"/>
      <c r="Q7" s="54"/>
    </row>
    <row r="8" spans="1:17" ht="16.8">
      <c r="C8" s="364" t="s">
        <v>716</v>
      </c>
      <c r="D8" s="364"/>
      <c r="E8" s="364"/>
      <c r="F8" s="364"/>
      <c r="G8" s="364"/>
      <c r="H8" s="364"/>
      <c r="I8" s="364"/>
      <c r="J8" s="364"/>
      <c r="K8" s="364"/>
      <c r="L8" s="364"/>
      <c r="M8" s="364"/>
      <c r="N8" s="364"/>
      <c r="Q8" s="54"/>
    </row>
    <row r="9" spans="1:17">
      <c r="Q9" s="54"/>
    </row>
    <row r="10" spans="1:17">
      <c r="Q10" s="54"/>
    </row>
    <row r="11" spans="1:17">
      <c r="C11" s="141" t="s">
        <v>1</v>
      </c>
      <c r="D11" s="4"/>
      <c r="E11" s="4"/>
      <c r="Q11" s="54"/>
    </row>
    <row r="12" spans="1:17">
      <c r="C12" s="35"/>
      <c r="D12" s="4"/>
      <c r="E12" s="4"/>
      <c r="Q12" s="54"/>
    </row>
    <row r="13" spans="1:17">
      <c r="C13" s="25" t="s">
        <v>2</v>
      </c>
      <c r="D13" s="18" t="s">
        <v>342</v>
      </c>
      <c r="E13" s="4"/>
      <c r="Q13" s="54"/>
    </row>
    <row r="14" spans="1:17">
      <c r="C14" s="25" t="s">
        <v>343</v>
      </c>
      <c r="D14" s="18" t="s">
        <v>631</v>
      </c>
      <c r="E14" s="4"/>
      <c r="Q14" s="54"/>
    </row>
    <row r="15" spans="1:17">
      <c r="C15" s="25" t="s">
        <v>3</v>
      </c>
      <c r="D15" s="18" t="s">
        <v>357</v>
      </c>
      <c r="E15" s="4"/>
      <c r="Q15" s="54"/>
    </row>
    <row r="16" spans="1:17">
      <c r="C16" s="25" t="s">
        <v>4</v>
      </c>
      <c r="D16" s="18" t="s">
        <v>5</v>
      </c>
      <c r="E16" s="4"/>
      <c r="Q16" s="54"/>
    </row>
    <row r="17" spans="3:17">
      <c r="C17" s="25" t="s">
        <v>6</v>
      </c>
      <c r="D17" s="142" t="s">
        <v>344</v>
      </c>
      <c r="E17" s="4"/>
      <c r="Q17" s="54"/>
    </row>
    <row r="18" spans="3:17">
      <c r="C18" s="25" t="s">
        <v>7</v>
      </c>
      <c r="D18" s="143" t="s">
        <v>345</v>
      </c>
      <c r="E18" s="4"/>
      <c r="Q18" s="54"/>
    </row>
    <row r="19" spans="3:17">
      <c r="C19" s="25" t="s">
        <v>8</v>
      </c>
      <c r="D19" s="18" t="s">
        <v>357</v>
      </c>
      <c r="E19" s="4"/>
      <c r="Q19" s="54"/>
    </row>
    <row r="20" spans="3:17">
      <c r="Q20" s="54"/>
    </row>
    <row r="21" spans="3:17">
      <c r="Q21" s="54"/>
    </row>
    <row r="22" spans="3:17">
      <c r="C22" s="141" t="s">
        <v>9</v>
      </c>
      <c r="D22" s="4"/>
      <c r="E22" s="4"/>
      <c r="F22" s="4"/>
      <c r="G22" s="4"/>
      <c r="Q22" s="54"/>
    </row>
    <row r="23" spans="3:17">
      <c r="C23" s="35"/>
      <c r="D23" s="4"/>
      <c r="E23" s="4"/>
      <c r="F23" s="4"/>
      <c r="G23" s="4"/>
      <c r="Q23" s="54"/>
    </row>
    <row r="24" spans="3:17">
      <c r="C24" s="25" t="s">
        <v>10</v>
      </c>
      <c r="D24" s="18" t="s">
        <v>346</v>
      </c>
      <c r="E24" s="4"/>
      <c r="F24" s="4"/>
      <c r="G24" s="4"/>
      <c r="Q24" s="54"/>
    </row>
    <row r="25" spans="3:17">
      <c r="C25" s="25" t="s">
        <v>11</v>
      </c>
      <c r="D25" s="18" t="s">
        <v>347</v>
      </c>
      <c r="E25" s="4"/>
      <c r="F25" s="4"/>
      <c r="G25" s="4"/>
      <c r="Q25" s="54"/>
    </row>
    <row r="26" spans="3:17">
      <c r="C26" s="25" t="s">
        <v>12</v>
      </c>
      <c r="D26" s="18" t="s">
        <v>152</v>
      </c>
      <c r="E26" s="4"/>
      <c r="F26" s="4"/>
      <c r="G26" s="4"/>
      <c r="Q26" s="54"/>
    </row>
    <row r="27" spans="3:17">
      <c r="C27" s="25" t="s">
        <v>10</v>
      </c>
      <c r="D27" s="18" t="s">
        <v>348</v>
      </c>
      <c r="E27" s="4"/>
      <c r="F27" s="4"/>
      <c r="G27" s="4"/>
      <c r="Q27" s="54"/>
    </row>
    <row r="28" spans="3:17">
      <c r="C28" s="25" t="s">
        <v>11</v>
      </c>
      <c r="D28" s="18" t="s">
        <v>632</v>
      </c>
      <c r="E28" s="34"/>
      <c r="F28" s="34"/>
      <c r="G28" s="34"/>
      <c r="Q28" s="54"/>
    </row>
    <row r="29" spans="3:17">
      <c r="Q29" s="54"/>
    </row>
    <row r="30" spans="3:17">
      <c r="Q30" s="54"/>
    </row>
    <row r="31" spans="3:17">
      <c r="C31" s="36" t="s">
        <v>13</v>
      </c>
      <c r="D31" s="34"/>
      <c r="Q31" s="54"/>
    </row>
    <row r="32" spans="3:17">
      <c r="C32" s="34"/>
      <c r="D32" s="34"/>
      <c r="Q32" s="54"/>
    </row>
    <row r="33" spans="3:17">
      <c r="C33" s="360" t="s">
        <v>14</v>
      </c>
      <c r="D33" s="360"/>
      <c r="E33" s="360"/>
      <c r="F33" s="360" t="s">
        <v>15</v>
      </c>
      <c r="G33" s="360"/>
      <c r="Q33" s="54"/>
    </row>
    <row r="34" spans="3:17">
      <c r="C34" s="365" t="s">
        <v>16</v>
      </c>
      <c r="D34" s="365"/>
      <c r="E34" s="365"/>
      <c r="F34" s="353" t="s">
        <v>697</v>
      </c>
      <c r="G34" s="353"/>
      <c r="Q34" s="54"/>
    </row>
    <row r="35" spans="3:17">
      <c r="C35" s="365"/>
      <c r="D35" s="365"/>
      <c r="E35" s="365"/>
      <c r="F35" s="353" t="s">
        <v>698</v>
      </c>
      <c r="G35" s="353"/>
      <c r="Q35" s="54"/>
    </row>
    <row r="36" spans="3:17">
      <c r="C36" s="360" t="s">
        <v>17</v>
      </c>
      <c r="D36" s="360"/>
      <c r="E36" s="360"/>
      <c r="F36" s="360"/>
      <c r="G36" s="360"/>
      <c r="Q36" s="54"/>
    </row>
    <row r="37" spans="3:17">
      <c r="C37" s="353" t="s">
        <v>18</v>
      </c>
      <c r="D37" s="353"/>
      <c r="E37" s="353"/>
      <c r="F37" s="353" t="s">
        <v>697</v>
      </c>
      <c r="G37" s="353"/>
      <c r="Q37" s="54"/>
    </row>
    <row r="38" spans="3:17">
      <c r="C38" s="353" t="s">
        <v>19</v>
      </c>
      <c r="D38" s="353"/>
      <c r="E38" s="353"/>
      <c r="F38" s="353" t="s">
        <v>698</v>
      </c>
      <c r="G38" s="353"/>
      <c r="Q38" s="54"/>
    </row>
    <row r="39" spans="3:17">
      <c r="C39" s="353" t="s">
        <v>20</v>
      </c>
      <c r="D39" s="353"/>
      <c r="E39" s="353"/>
      <c r="F39" s="353"/>
      <c r="G39" s="353"/>
      <c r="Q39" s="54"/>
    </row>
    <row r="40" spans="3:17">
      <c r="C40" s="353" t="s">
        <v>350</v>
      </c>
      <c r="D40" s="353"/>
      <c r="E40" s="353"/>
      <c r="F40" s="361"/>
      <c r="G40" s="361"/>
      <c r="Q40" s="54"/>
    </row>
    <row r="41" spans="3:17">
      <c r="C41" s="353" t="s">
        <v>21</v>
      </c>
      <c r="D41" s="353"/>
      <c r="E41" s="353"/>
      <c r="F41" s="353" t="s">
        <v>351</v>
      </c>
      <c r="G41" s="353"/>
      <c r="Q41" s="54"/>
    </row>
    <row r="42" spans="3:17">
      <c r="Q42" s="54"/>
    </row>
    <row r="43" spans="3:17">
      <c r="Q43" s="54"/>
    </row>
    <row r="44" spans="3:17">
      <c r="Q44" s="54"/>
    </row>
    <row r="45" spans="3:17">
      <c r="C45" s="35" t="s">
        <v>22</v>
      </c>
      <c r="D45" s="34"/>
      <c r="E45" s="34"/>
      <c r="F45" s="34"/>
      <c r="G45" s="34"/>
      <c r="H45" s="34"/>
      <c r="I45" s="34"/>
      <c r="J45" s="34"/>
      <c r="Q45" s="54"/>
    </row>
    <row r="46" spans="3:17">
      <c r="C46" s="34"/>
      <c r="D46" s="34"/>
      <c r="E46" s="34"/>
      <c r="F46" s="34"/>
      <c r="G46" s="34"/>
      <c r="H46" s="34"/>
      <c r="I46" s="34"/>
      <c r="J46" s="34"/>
      <c r="Q46" s="54"/>
    </row>
    <row r="47" spans="3:17">
      <c r="C47" s="61" t="s">
        <v>729</v>
      </c>
      <c r="D47" s="34"/>
      <c r="E47" s="34"/>
      <c r="F47" s="34"/>
      <c r="G47" s="34"/>
      <c r="H47" s="34"/>
      <c r="I47" s="34"/>
      <c r="J47" s="34"/>
      <c r="Q47" s="54"/>
    </row>
    <row r="48" spans="3:17">
      <c r="C48" s="37"/>
      <c r="D48" s="97"/>
      <c r="E48" s="34"/>
      <c r="F48" s="34"/>
      <c r="G48" s="34"/>
      <c r="H48" s="34"/>
      <c r="I48" s="34"/>
      <c r="J48" s="34"/>
      <c r="Q48" s="54"/>
    </row>
    <row r="49" spans="3:17">
      <c r="C49" s="37" t="s">
        <v>23</v>
      </c>
      <c r="D49" s="97">
        <v>10000000000</v>
      </c>
      <c r="E49" s="34"/>
      <c r="F49" s="34"/>
      <c r="G49" s="34"/>
      <c r="H49" s="34"/>
      <c r="I49" s="34"/>
      <c r="J49" s="34"/>
      <c r="Q49" s="54"/>
    </row>
    <row r="50" spans="3:17">
      <c r="C50" s="37" t="s">
        <v>24</v>
      </c>
      <c r="D50" s="38">
        <v>256919474</v>
      </c>
      <c r="E50" s="34"/>
      <c r="F50" s="34"/>
      <c r="G50" s="34"/>
      <c r="H50" s="34"/>
      <c r="I50" s="34"/>
      <c r="J50" s="34"/>
      <c r="Q50" s="54"/>
    </row>
    <row r="51" spans="3:17">
      <c r="C51" s="37" t="s">
        <v>25</v>
      </c>
      <c r="D51" s="38">
        <v>1000000</v>
      </c>
      <c r="E51" s="34"/>
      <c r="F51" s="34"/>
      <c r="G51" s="34"/>
      <c r="H51" s="34"/>
      <c r="I51" s="34"/>
      <c r="J51" s="34"/>
      <c r="Q51" s="54"/>
    </row>
    <row r="52" spans="3:17">
      <c r="C52" s="34" t="s">
        <v>353</v>
      </c>
      <c r="D52" s="79">
        <v>10000</v>
      </c>
      <c r="E52" s="34"/>
      <c r="F52" s="34"/>
      <c r="G52" s="34"/>
      <c r="H52" s="34"/>
      <c r="I52" s="34"/>
      <c r="J52" s="34"/>
      <c r="Q52" s="54"/>
    </row>
    <row r="53" spans="3:17">
      <c r="C53" s="34"/>
      <c r="D53" s="34"/>
      <c r="E53" s="34"/>
      <c r="F53" s="34"/>
      <c r="G53" s="34"/>
      <c r="H53" s="34"/>
      <c r="I53" s="34"/>
      <c r="J53" s="34"/>
      <c r="Q53" s="54"/>
    </row>
    <row r="54" spans="3:17">
      <c r="C54" s="357" t="s">
        <v>26</v>
      </c>
      <c r="D54" s="358"/>
      <c r="E54" s="358"/>
      <c r="F54" s="358"/>
      <c r="G54" s="358"/>
      <c r="H54" s="358"/>
      <c r="I54" s="358"/>
      <c r="J54" s="359"/>
      <c r="Q54" s="54"/>
    </row>
    <row r="55" spans="3:17" ht="62.4">
      <c r="C55" s="88" t="s">
        <v>27</v>
      </c>
      <c r="D55" s="88" t="s">
        <v>28</v>
      </c>
      <c r="E55" s="88" t="s">
        <v>29</v>
      </c>
      <c r="F55" s="88" t="s">
        <v>494</v>
      </c>
      <c r="G55" s="88" t="s">
        <v>30</v>
      </c>
      <c r="H55" s="88" t="s">
        <v>514</v>
      </c>
      <c r="I55" s="88" t="s">
        <v>31</v>
      </c>
      <c r="J55" s="88" t="s">
        <v>495</v>
      </c>
      <c r="Q55" s="54"/>
    </row>
    <row r="56" spans="3:17">
      <c r="C56" s="131">
        <v>1</v>
      </c>
      <c r="D56" s="132" t="s">
        <v>232</v>
      </c>
      <c r="E56" s="133">
        <v>3787</v>
      </c>
      <c r="F56" s="133">
        <v>1000000</v>
      </c>
      <c r="G56" s="131" t="s">
        <v>32</v>
      </c>
      <c r="H56" s="272">
        <v>99.97</v>
      </c>
      <c r="I56" s="134">
        <v>3787000000</v>
      </c>
      <c r="J56" s="135">
        <v>0.9997360084477297</v>
      </c>
      <c r="Q56" s="54"/>
    </row>
    <row r="57" spans="3:17">
      <c r="C57" s="131">
        <v>2</v>
      </c>
      <c r="D57" s="132" t="s">
        <v>588</v>
      </c>
      <c r="E57" s="131">
        <v>1</v>
      </c>
      <c r="F57" s="133">
        <v>1000000</v>
      </c>
      <c r="G57" s="131" t="s">
        <v>32</v>
      </c>
      <c r="H57" s="272">
        <v>0.03</v>
      </c>
      <c r="I57" s="134">
        <v>1000000</v>
      </c>
      <c r="J57" s="135">
        <v>2.6399155227032733E-4</v>
      </c>
      <c r="Q57" s="54"/>
    </row>
    <row r="58" spans="3:17">
      <c r="C58" s="34"/>
      <c r="D58" s="34"/>
      <c r="E58" s="34"/>
      <c r="F58" s="34"/>
      <c r="G58" s="34"/>
      <c r="H58" s="34"/>
      <c r="I58" s="39"/>
      <c r="J58" s="34"/>
      <c r="Q58" s="54"/>
    </row>
    <row r="59" spans="3:17">
      <c r="C59" s="357" t="s">
        <v>33</v>
      </c>
      <c r="D59" s="358"/>
      <c r="E59" s="358"/>
      <c r="F59" s="358"/>
      <c r="G59" s="358"/>
      <c r="H59" s="358"/>
      <c r="I59" s="358"/>
      <c r="J59" s="359"/>
      <c r="Q59" s="54"/>
    </row>
    <row r="60" spans="3:17" ht="46.8">
      <c r="C60" s="88" t="s">
        <v>27</v>
      </c>
      <c r="D60" s="88" t="s">
        <v>28</v>
      </c>
      <c r="E60" s="88" t="s">
        <v>29</v>
      </c>
      <c r="F60" s="88" t="s">
        <v>494</v>
      </c>
      <c r="G60" s="88" t="s">
        <v>30</v>
      </c>
      <c r="H60" s="88" t="s">
        <v>514</v>
      </c>
      <c r="I60" s="88" t="s">
        <v>31</v>
      </c>
      <c r="J60" s="88" t="s">
        <v>515</v>
      </c>
      <c r="Q60" s="129"/>
    </row>
    <row r="61" spans="3:17">
      <c r="C61" s="131">
        <v>1</v>
      </c>
      <c r="D61" s="132" t="s">
        <v>232</v>
      </c>
      <c r="E61" s="133">
        <v>3787</v>
      </c>
      <c r="F61" s="133">
        <v>1000000</v>
      </c>
      <c r="G61" s="131" t="s">
        <v>32</v>
      </c>
      <c r="H61" s="272">
        <v>99.97</v>
      </c>
      <c r="I61" s="134">
        <v>3787000000</v>
      </c>
      <c r="J61" s="135">
        <v>0.9997360084477297</v>
      </c>
      <c r="Q61" s="129"/>
    </row>
    <row r="62" spans="3:17">
      <c r="C62" s="131">
        <v>2</v>
      </c>
      <c r="D62" s="132" t="s">
        <v>588</v>
      </c>
      <c r="E62" s="131">
        <v>1</v>
      </c>
      <c r="F62" s="133">
        <v>1000000</v>
      </c>
      <c r="G62" s="131" t="s">
        <v>32</v>
      </c>
      <c r="H62" s="272">
        <v>0.03</v>
      </c>
      <c r="I62" s="134">
        <v>1000000</v>
      </c>
      <c r="J62" s="135">
        <v>2.6399155227032733E-4</v>
      </c>
      <c r="Q62" s="129"/>
    </row>
    <row r="63" spans="3:17">
      <c r="C63" s="34"/>
      <c r="D63" s="34"/>
      <c r="E63" s="34"/>
      <c r="F63" s="34"/>
      <c r="G63" s="34"/>
      <c r="H63" s="34"/>
      <c r="I63" s="34"/>
      <c r="J63" s="34"/>
      <c r="Q63" s="129"/>
    </row>
    <row r="64" spans="3:17">
      <c r="C64" s="34"/>
      <c r="D64" s="34"/>
      <c r="E64" s="34"/>
      <c r="F64" s="34"/>
      <c r="G64" s="34"/>
      <c r="H64" s="34"/>
      <c r="I64" s="34"/>
      <c r="J64" s="34"/>
      <c r="Q64" s="129"/>
    </row>
    <row r="65" spans="3:17">
      <c r="C65" s="40" t="s">
        <v>34</v>
      </c>
      <c r="D65" s="34"/>
      <c r="E65" s="34"/>
      <c r="F65" s="34"/>
      <c r="G65" s="34"/>
      <c r="H65" s="34"/>
      <c r="I65" s="34"/>
      <c r="J65" s="34"/>
      <c r="Q65" s="129"/>
    </row>
    <row r="66" spans="3:17">
      <c r="C66" s="34"/>
      <c r="D66" s="34"/>
      <c r="E66" s="34"/>
      <c r="F66" s="34"/>
      <c r="G66" s="34"/>
      <c r="H66" s="34"/>
      <c r="I66" s="34"/>
      <c r="J66" s="34"/>
      <c r="Q66" s="129"/>
    </row>
    <row r="67" spans="3:17">
      <c r="C67" s="40" t="s">
        <v>355</v>
      </c>
      <c r="D67" s="34"/>
      <c r="E67" s="34" t="s">
        <v>639</v>
      </c>
      <c r="F67" s="34"/>
      <c r="G67" s="34"/>
      <c r="H67" s="34"/>
      <c r="I67" s="34"/>
      <c r="J67" s="34"/>
      <c r="Q67" s="54"/>
    </row>
    <row r="68" spans="3:17">
      <c r="C68" s="40" t="s">
        <v>527</v>
      </c>
      <c r="D68" s="34"/>
      <c r="E68" s="34" t="s">
        <v>640</v>
      </c>
      <c r="F68" s="34"/>
      <c r="G68" s="34"/>
      <c r="H68" s="34"/>
      <c r="I68" s="34"/>
      <c r="J68" s="34"/>
      <c r="Q68" s="54"/>
    </row>
    <row r="69" spans="3:17">
      <c r="C69" s="34"/>
      <c r="D69" s="34"/>
      <c r="E69" s="34"/>
      <c r="F69" s="34"/>
      <c r="G69" s="34"/>
      <c r="H69" s="34"/>
      <c r="I69" s="34"/>
      <c r="J69" s="34"/>
      <c r="Q69" s="54"/>
    </row>
    <row r="70" spans="3:17">
      <c r="C70" s="34"/>
      <c r="D70" s="34"/>
      <c r="E70" s="34"/>
      <c r="F70" s="34"/>
      <c r="G70" s="34"/>
      <c r="H70" s="34"/>
      <c r="I70" s="34"/>
      <c r="J70" s="34"/>
      <c r="Q70" s="54"/>
    </row>
    <row r="71" spans="3:17">
      <c r="C71" s="40" t="s">
        <v>35</v>
      </c>
      <c r="D71" s="34"/>
      <c r="E71" s="34"/>
      <c r="F71" s="34"/>
      <c r="G71" s="34"/>
      <c r="H71" s="34"/>
      <c r="I71" s="34"/>
      <c r="J71" s="34"/>
      <c r="Q71" s="54"/>
    </row>
    <row r="72" spans="3:17">
      <c r="C72" s="34"/>
      <c r="D72" s="34"/>
      <c r="E72" s="34"/>
      <c r="F72" s="34"/>
      <c r="G72" s="34"/>
      <c r="H72" s="34"/>
      <c r="I72" s="34"/>
      <c r="J72" s="34"/>
      <c r="Q72" s="54"/>
    </row>
    <row r="73" spans="3:17" ht="31.2" customHeight="1">
      <c r="C73" s="334" t="s">
        <v>36</v>
      </c>
      <c r="D73" s="334"/>
      <c r="E73" s="360" t="s">
        <v>37</v>
      </c>
      <c r="F73" s="360"/>
      <c r="G73" s="34"/>
      <c r="H73" s="34"/>
      <c r="I73" s="34"/>
      <c r="J73" s="34"/>
      <c r="Q73" s="54"/>
    </row>
    <row r="74" spans="3:17">
      <c r="C74" s="354" t="s">
        <v>697</v>
      </c>
      <c r="D74" s="354"/>
      <c r="E74" s="353" t="s">
        <v>18</v>
      </c>
      <c r="F74" s="353"/>
      <c r="G74" s="34"/>
      <c r="H74" s="34"/>
      <c r="I74" s="34"/>
      <c r="J74" s="34"/>
      <c r="Q74" s="54"/>
    </row>
    <row r="75" spans="3:17">
      <c r="C75" s="354" t="s">
        <v>349</v>
      </c>
      <c r="D75" s="354"/>
      <c r="E75" s="353" t="s">
        <v>19</v>
      </c>
      <c r="F75" s="353"/>
      <c r="G75" s="34"/>
      <c r="H75" s="34"/>
      <c r="I75" s="34"/>
      <c r="J75" s="34"/>
      <c r="Q75" s="54"/>
    </row>
    <row r="76" spans="3:17">
      <c r="C76" s="354"/>
      <c r="D76" s="354"/>
      <c r="E76" s="353"/>
      <c r="F76" s="353"/>
      <c r="G76" s="34"/>
      <c r="H76" s="34"/>
      <c r="I76" s="34"/>
      <c r="J76" s="34"/>
      <c r="Q76" s="54"/>
    </row>
    <row r="77" spans="3:17">
      <c r="C77" s="354" t="s">
        <v>351</v>
      </c>
      <c r="D77" s="354"/>
      <c r="E77" s="353" t="s">
        <v>21</v>
      </c>
      <c r="F77" s="353"/>
      <c r="G77" s="34"/>
      <c r="H77" s="34"/>
      <c r="I77" s="34"/>
      <c r="J77" s="34"/>
      <c r="Q77" s="54"/>
    </row>
    <row r="78" spans="3:17">
      <c r="C78" s="354" t="s">
        <v>232</v>
      </c>
      <c r="D78" s="354"/>
      <c r="E78" s="353" t="s">
        <v>38</v>
      </c>
      <c r="F78" s="353"/>
      <c r="G78" s="34"/>
      <c r="H78" s="34"/>
      <c r="I78" s="34"/>
      <c r="J78" s="34"/>
      <c r="Q78" s="54"/>
    </row>
    <row r="79" spans="3:17">
      <c r="C79" s="34"/>
      <c r="D79" s="34"/>
      <c r="E79" s="34"/>
      <c r="F79" s="34"/>
      <c r="G79" s="34"/>
      <c r="H79" s="34"/>
      <c r="I79" s="34"/>
      <c r="J79" s="34"/>
      <c r="Q79" s="54"/>
    </row>
    <row r="80" spans="3:17">
      <c r="C80" s="25" t="s">
        <v>356</v>
      </c>
      <c r="D80" s="34"/>
      <c r="E80" s="34"/>
      <c r="F80" s="34"/>
      <c r="G80" s="34"/>
      <c r="H80" s="34"/>
      <c r="I80" s="34"/>
      <c r="J80" s="34"/>
      <c r="Q80" s="54"/>
    </row>
    <row r="81" spans="3:17">
      <c r="C81" s="25" t="s">
        <v>358</v>
      </c>
      <c r="D81" s="34"/>
      <c r="E81" s="34" t="s">
        <v>518</v>
      </c>
      <c r="F81" s="34"/>
      <c r="G81" s="34"/>
      <c r="H81" s="34"/>
      <c r="I81" s="34"/>
      <c r="J81" s="34"/>
      <c r="Q81" s="54"/>
    </row>
    <row r="82" spans="3:17">
      <c r="C82" s="40" t="s">
        <v>517</v>
      </c>
      <c r="D82" s="144">
        <v>99.97</v>
      </c>
      <c r="E82" s="34" t="s">
        <v>516</v>
      </c>
      <c r="F82" s="34"/>
      <c r="G82" s="34"/>
      <c r="H82" s="34"/>
      <c r="I82" s="34"/>
      <c r="J82" s="34"/>
      <c r="Q82" s="54"/>
    </row>
    <row r="83" spans="3:17">
      <c r="C83" s="25" t="s">
        <v>519</v>
      </c>
      <c r="D83" s="34"/>
      <c r="E83" s="34" t="s">
        <v>686</v>
      </c>
      <c r="F83" s="34"/>
      <c r="G83" s="306"/>
      <c r="H83" s="34"/>
      <c r="I83" s="34"/>
      <c r="J83" s="34"/>
      <c r="Q83" s="54"/>
    </row>
    <row r="84" spans="3:17">
      <c r="Q84" s="54"/>
    </row>
    <row r="85" spans="3:17">
      <c r="G85" s="74"/>
    </row>
    <row r="86" spans="3:17">
      <c r="C86" s="25" t="s">
        <v>117</v>
      </c>
    </row>
    <row r="88" spans="3:17">
      <c r="C88" s="25" t="s">
        <v>118</v>
      </c>
    </row>
    <row r="90" spans="3:17" ht="60" customHeight="1">
      <c r="C90" s="366" t="s">
        <v>633</v>
      </c>
      <c r="D90" s="366"/>
      <c r="E90" s="366"/>
      <c r="F90" s="366"/>
      <c r="G90" s="366"/>
      <c r="H90" s="366"/>
      <c r="I90" s="366"/>
      <c r="J90" s="366"/>
      <c r="K90" s="366"/>
      <c r="L90" s="366"/>
    </row>
    <row r="92" spans="3:17">
      <c r="C92" s="25" t="s">
        <v>119</v>
      </c>
    </row>
    <row r="94" spans="3:17">
      <c r="C94" s="25" t="s">
        <v>120</v>
      </c>
    </row>
    <row r="95" spans="3:17" ht="30" customHeight="1">
      <c r="C95" s="351" t="s">
        <v>528</v>
      </c>
      <c r="D95" s="351"/>
      <c r="E95" s="351"/>
      <c r="F95" s="351"/>
      <c r="G95" s="351"/>
      <c r="H95" s="351"/>
      <c r="I95" s="351"/>
      <c r="J95" s="351"/>
      <c r="K95" s="351"/>
      <c r="L95" s="351"/>
    </row>
    <row r="96" spans="3:17" ht="10.95" customHeight="1">
      <c r="C96" s="70"/>
      <c r="D96" s="70"/>
      <c r="E96" s="70"/>
      <c r="F96" s="70"/>
      <c r="G96" s="70"/>
      <c r="H96" s="70"/>
      <c r="I96" s="70"/>
      <c r="J96" s="70"/>
      <c r="K96" s="70"/>
      <c r="L96" s="70"/>
    </row>
    <row r="97" spans="3:12">
      <c r="C97" s="18" t="s">
        <v>121</v>
      </c>
    </row>
    <row r="99" spans="3:12">
      <c r="C99" s="25" t="s">
        <v>122</v>
      </c>
    </row>
    <row r="100" spans="3:12" ht="44.25" customHeight="1">
      <c r="C100" s="351" t="s">
        <v>529</v>
      </c>
      <c r="D100" s="351"/>
      <c r="E100" s="351"/>
      <c r="F100" s="351"/>
      <c r="G100" s="351"/>
      <c r="H100" s="351"/>
      <c r="I100" s="351"/>
      <c r="J100" s="351"/>
      <c r="K100" s="351"/>
      <c r="L100" s="351"/>
    </row>
    <row r="101" spans="3:12">
      <c r="C101" s="70"/>
      <c r="D101" s="70"/>
      <c r="E101" s="70"/>
      <c r="F101" s="70"/>
      <c r="G101" s="70"/>
      <c r="H101" s="70"/>
      <c r="I101" s="70"/>
      <c r="J101" s="70"/>
      <c r="K101" s="70"/>
      <c r="L101" s="70"/>
    </row>
    <row r="102" spans="3:12">
      <c r="C102" s="25" t="s">
        <v>123</v>
      </c>
      <c r="D102" s="70"/>
      <c r="E102" s="70"/>
      <c r="F102" s="70"/>
      <c r="G102" s="70"/>
      <c r="H102" s="70"/>
      <c r="I102" s="70"/>
      <c r="J102" s="70"/>
      <c r="K102" s="70"/>
      <c r="L102" s="70"/>
    </row>
    <row r="103" spans="3:12" ht="49.95" customHeight="1">
      <c r="C103" s="352" t="s">
        <v>728</v>
      </c>
      <c r="D103" s="352"/>
      <c r="E103" s="352"/>
      <c r="F103" s="352"/>
      <c r="G103" s="352"/>
      <c r="H103" s="352"/>
      <c r="I103" s="352"/>
      <c r="J103" s="352"/>
      <c r="K103" s="352"/>
      <c r="L103" s="352"/>
    </row>
    <row r="104" spans="3:12">
      <c r="C104" s="351"/>
      <c r="D104" s="351"/>
      <c r="E104" s="351"/>
      <c r="F104" s="351"/>
      <c r="G104" s="351"/>
      <c r="H104" s="351"/>
      <c r="I104" s="351"/>
      <c r="J104" s="351"/>
      <c r="K104" s="351"/>
      <c r="L104" s="351"/>
    </row>
    <row r="105" spans="3:12" ht="21.6" customHeight="1">
      <c r="C105" s="25" t="s">
        <v>124</v>
      </c>
      <c r="D105" s="70"/>
      <c r="E105" s="70"/>
      <c r="F105" s="70"/>
      <c r="G105" s="70"/>
      <c r="H105" s="70"/>
      <c r="I105" s="70"/>
      <c r="J105" s="70"/>
      <c r="K105" s="70"/>
      <c r="L105" s="70"/>
    </row>
    <row r="106" spans="3:12" ht="70.5" customHeight="1">
      <c r="C106" s="351" t="s">
        <v>125</v>
      </c>
      <c r="D106" s="351"/>
      <c r="E106" s="351"/>
      <c r="F106" s="351"/>
      <c r="G106" s="351"/>
      <c r="H106" s="351"/>
      <c r="I106" s="351"/>
      <c r="J106" s="351"/>
      <c r="K106" s="351"/>
      <c r="L106" s="351"/>
    </row>
    <row r="107" spans="3:12">
      <c r="C107" s="70" t="s">
        <v>427</v>
      </c>
      <c r="D107" s="70"/>
      <c r="E107" s="70"/>
      <c r="F107" s="70"/>
      <c r="G107" s="70"/>
      <c r="H107" s="70"/>
      <c r="I107" s="70"/>
      <c r="J107" s="70"/>
      <c r="K107" s="70"/>
      <c r="L107" s="70"/>
    </row>
    <row r="108" spans="3:12">
      <c r="C108" s="70"/>
      <c r="D108" s="70"/>
      <c r="E108" s="70"/>
      <c r="F108" s="70"/>
      <c r="G108" s="70"/>
      <c r="H108" s="70"/>
      <c r="I108" s="70"/>
      <c r="J108" s="70"/>
      <c r="K108" s="70"/>
      <c r="L108" s="70"/>
    </row>
    <row r="109" spans="3:12">
      <c r="C109" s="145" t="s">
        <v>145</v>
      </c>
      <c r="D109" s="146">
        <v>46203</v>
      </c>
      <c r="E109" s="146">
        <v>46022</v>
      </c>
      <c r="F109" s="70"/>
      <c r="G109" s="70"/>
      <c r="H109" s="70"/>
      <c r="I109" s="70"/>
      <c r="J109" s="70"/>
      <c r="K109" s="70"/>
      <c r="L109" s="70"/>
    </row>
    <row r="110" spans="3:12">
      <c r="C110" s="147" t="s">
        <v>428</v>
      </c>
      <c r="D110" s="148">
        <v>6069.32</v>
      </c>
      <c r="E110" s="148">
        <v>7812.22</v>
      </c>
      <c r="F110" s="70"/>
      <c r="G110" s="70"/>
      <c r="H110" s="70"/>
      <c r="I110" s="70"/>
      <c r="J110" s="70"/>
      <c r="K110" s="70"/>
      <c r="L110" s="70"/>
    </row>
    <row r="111" spans="3:12">
      <c r="C111" s="147" t="s">
        <v>429</v>
      </c>
      <c r="D111" s="148">
        <v>6092.98</v>
      </c>
      <c r="E111" s="148">
        <v>7843.41</v>
      </c>
      <c r="F111" s="70"/>
      <c r="G111" s="70"/>
      <c r="H111" s="70"/>
      <c r="I111" s="70"/>
      <c r="J111" s="70"/>
      <c r="K111" s="70"/>
      <c r="L111" s="70"/>
    </row>
    <row r="112" spans="3:12">
      <c r="C112" s="70"/>
      <c r="D112" s="70"/>
      <c r="E112" s="70"/>
      <c r="F112" s="70"/>
      <c r="G112" s="70"/>
      <c r="H112" s="70"/>
      <c r="I112" s="70"/>
      <c r="J112" s="70"/>
      <c r="K112" s="70"/>
      <c r="L112" s="70"/>
    </row>
    <row r="113" spans="3:12">
      <c r="C113" s="70"/>
      <c r="D113" s="70"/>
      <c r="E113" s="70"/>
      <c r="F113" s="70"/>
      <c r="G113" s="70"/>
      <c r="H113" s="70"/>
      <c r="I113" s="70"/>
      <c r="J113" s="70"/>
      <c r="K113" s="70"/>
      <c r="L113" s="70"/>
    </row>
    <row r="114" spans="3:12">
      <c r="C114" s="70" t="s">
        <v>430</v>
      </c>
      <c r="D114" s="70"/>
      <c r="E114" s="70"/>
      <c r="F114" s="70"/>
      <c r="G114" s="70"/>
      <c r="H114" s="70"/>
      <c r="I114" s="70"/>
      <c r="J114" s="70"/>
      <c r="K114" s="70"/>
      <c r="L114" s="70"/>
    </row>
    <row r="115" spans="3:12">
      <c r="C115" s="70"/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3:12">
      <c r="C116" s="145" t="s">
        <v>140</v>
      </c>
      <c r="D116" s="145" t="s">
        <v>30</v>
      </c>
      <c r="E116" s="145" t="s">
        <v>31</v>
      </c>
      <c r="F116" s="145" t="s">
        <v>141</v>
      </c>
      <c r="G116" s="146">
        <v>46203</v>
      </c>
      <c r="H116" s="70"/>
      <c r="I116" s="70"/>
      <c r="J116" s="70"/>
      <c r="K116" s="70"/>
      <c r="L116" s="70"/>
    </row>
    <row r="117" spans="3:12">
      <c r="C117" s="145" t="s">
        <v>39</v>
      </c>
      <c r="D117" s="145"/>
      <c r="E117" s="145"/>
      <c r="F117" s="145"/>
      <c r="G117" s="145"/>
      <c r="H117" s="310"/>
      <c r="I117" s="310"/>
      <c r="J117" s="310"/>
      <c r="K117" s="310"/>
      <c r="L117" s="70"/>
    </row>
    <row r="118" spans="3:12">
      <c r="C118" s="147" t="s">
        <v>431</v>
      </c>
      <c r="D118" s="149" t="s">
        <v>142</v>
      </c>
      <c r="E118" s="148">
        <v>145453.61000000004</v>
      </c>
      <c r="F118" s="148">
        <v>6069.32</v>
      </c>
      <c r="G118" s="150">
        <v>882804504.24520028</v>
      </c>
      <c r="H118" s="320"/>
      <c r="I118" s="321"/>
      <c r="J118" s="308"/>
      <c r="K118" s="309"/>
      <c r="L118" s="70"/>
    </row>
    <row r="119" spans="3:12">
      <c r="C119" s="147" t="s">
        <v>432</v>
      </c>
      <c r="D119" s="149" t="s">
        <v>142</v>
      </c>
      <c r="E119" s="148">
        <v>39000</v>
      </c>
      <c r="F119" s="148">
        <v>6069.32</v>
      </c>
      <c r="G119" s="150">
        <v>236703480</v>
      </c>
      <c r="H119" s="321"/>
      <c r="I119" s="321"/>
      <c r="J119" s="308"/>
      <c r="K119" s="324"/>
      <c r="L119" s="70"/>
    </row>
    <row r="120" spans="3:12">
      <c r="C120" s="147" t="s">
        <v>190</v>
      </c>
      <c r="D120" s="149" t="s">
        <v>142</v>
      </c>
      <c r="E120" s="148">
        <v>43479.180000000008</v>
      </c>
      <c r="F120" s="148">
        <v>6069.32</v>
      </c>
      <c r="G120" s="150">
        <v>263889056.75760004</v>
      </c>
      <c r="H120" s="321"/>
      <c r="I120" s="321"/>
      <c r="J120" s="308"/>
      <c r="K120" s="309"/>
      <c r="L120" s="70"/>
    </row>
    <row r="121" spans="3:12">
      <c r="C121" s="147" t="s">
        <v>368</v>
      </c>
      <c r="D121" s="149" t="s">
        <v>142</v>
      </c>
      <c r="E121" s="148">
        <v>14307.339999999998</v>
      </c>
      <c r="F121" s="148">
        <v>6069.32</v>
      </c>
      <c r="G121" s="150">
        <v>86835824.808799982</v>
      </c>
      <c r="H121" s="242"/>
      <c r="I121" s="307"/>
      <c r="J121" s="308"/>
      <c r="K121" s="309"/>
      <c r="L121" s="70"/>
    </row>
    <row r="122" spans="3:12">
      <c r="C122" s="109" t="s">
        <v>143</v>
      </c>
      <c r="D122" s="109"/>
      <c r="E122" s="151">
        <v>242240.13000000003</v>
      </c>
      <c r="F122" s="70"/>
      <c r="G122" s="70"/>
      <c r="H122" s="152"/>
      <c r="I122" s="270"/>
      <c r="J122" s="70"/>
      <c r="K122" s="70"/>
      <c r="L122" s="70"/>
    </row>
    <row r="123" spans="3:12">
      <c r="C123" s="70"/>
      <c r="D123" s="70"/>
      <c r="E123" s="70"/>
      <c r="F123" s="70"/>
      <c r="G123" s="70"/>
      <c r="H123" s="70"/>
      <c r="I123" s="70"/>
      <c r="J123" s="70"/>
      <c r="K123" s="70"/>
      <c r="L123" s="70"/>
    </row>
    <row r="124" spans="3:12">
      <c r="C124" s="145" t="s">
        <v>140</v>
      </c>
      <c r="D124" s="145" t="s">
        <v>30</v>
      </c>
      <c r="E124" s="145" t="s">
        <v>31</v>
      </c>
      <c r="F124" s="145" t="s">
        <v>141</v>
      </c>
      <c r="G124" s="146">
        <v>46203</v>
      </c>
      <c r="H124" s="310"/>
      <c r="I124" s="310"/>
      <c r="J124" s="310"/>
      <c r="K124" s="310"/>
      <c r="L124" s="70"/>
    </row>
    <row r="125" spans="3:12">
      <c r="C125" s="145" t="s">
        <v>43</v>
      </c>
      <c r="D125" s="145"/>
      <c r="E125" s="145"/>
      <c r="F125" s="145"/>
      <c r="G125" s="145"/>
      <c r="H125" s="70"/>
      <c r="I125" s="70"/>
      <c r="J125" s="70"/>
      <c r="K125" s="70"/>
      <c r="L125" s="70"/>
    </row>
    <row r="126" spans="3:12">
      <c r="C126" s="147" t="s">
        <v>222</v>
      </c>
      <c r="D126" s="149" t="s">
        <v>142</v>
      </c>
      <c r="E126" s="148">
        <v>1884.46</v>
      </c>
      <c r="F126" s="148">
        <v>6092.98</v>
      </c>
      <c r="G126" s="150">
        <v>11481977.090799998</v>
      </c>
      <c r="H126" s="242"/>
      <c r="I126" s="307"/>
      <c r="J126" s="308"/>
      <c r="K126" s="309"/>
      <c r="L126" s="70"/>
    </row>
    <row r="127" spans="3:12">
      <c r="C127" s="147" t="s">
        <v>660</v>
      </c>
      <c r="D127" s="149" t="s">
        <v>142</v>
      </c>
      <c r="E127" s="148">
        <v>504.86000000000013</v>
      </c>
      <c r="F127" s="148">
        <v>6092.98</v>
      </c>
      <c r="G127" s="150">
        <v>3076101.8828000007</v>
      </c>
      <c r="H127" s="311"/>
      <c r="I127" s="307"/>
      <c r="J127" s="308"/>
      <c r="K127" s="309"/>
      <c r="L127" s="70"/>
    </row>
    <row r="128" spans="3:12">
      <c r="C128" s="109" t="s">
        <v>144</v>
      </c>
      <c r="D128" s="109"/>
      <c r="E128" s="151">
        <v>2389.3200000000002</v>
      </c>
      <c r="F128" s="70"/>
      <c r="G128" s="70"/>
      <c r="H128" s="152"/>
      <c r="I128" s="270"/>
      <c r="J128" s="70"/>
      <c r="K128" s="70"/>
      <c r="L128" s="70"/>
    </row>
    <row r="129" spans="3:17">
      <c r="C129" s="109" t="s">
        <v>433</v>
      </c>
      <c r="D129" s="70"/>
      <c r="E129" s="152">
        <v>244629.45000000004</v>
      </c>
      <c r="F129" s="70"/>
      <c r="G129" s="70"/>
      <c r="H129" s="70"/>
      <c r="I129" s="70"/>
      <c r="J129" s="70"/>
      <c r="K129" s="70"/>
      <c r="L129" s="70"/>
      <c r="Q129" s="243"/>
    </row>
    <row r="130" spans="3:17" ht="12" customHeight="1">
      <c r="C130" s="70"/>
      <c r="D130" s="70"/>
      <c r="E130" s="242"/>
      <c r="F130" s="70"/>
      <c r="G130" s="70"/>
      <c r="H130" s="70"/>
      <c r="I130" s="70"/>
      <c r="J130" s="70"/>
      <c r="K130" s="70"/>
      <c r="L130" s="70"/>
    </row>
    <row r="131" spans="3:17">
      <c r="C131" s="351" t="s">
        <v>126</v>
      </c>
      <c r="D131" s="351"/>
      <c r="E131" s="351"/>
      <c r="F131" s="351"/>
      <c r="G131" s="351"/>
      <c r="H131" s="351"/>
      <c r="I131" s="351"/>
      <c r="J131" s="351"/>
      <c r="K131" s="351"/>
      <c r="L131" s="351"/>
    </row>
    <row r="132" spans="3:17" ht="55.8" customHeight="1">
      <c r="C132" s="351" t="s">
        <v>127</v>
      </c>
      <c r="D132" s="351"/>
      <c r="E132" s="351"/>
      <c r="F132" s="351"/>
      <c r="G132" s="351"/>
      <c r="H132" s="351"/>
      <c r="I132" s="351"/>
      <c r="J132" s="351"/>
      <c r="K132" s="351"/>
      <c r="L132" s="351"/>
    </row>
    <row r="133" spans="3:17">
      <c r="C133" s="70"/>
      <c r="D133" s="70"/>
      <c r="E133" s="70"/>
      <c r="F133" s="70"/>
      <c r="G133" s="70"/>
      <c r="H133" s="70"/>
      <c r="I133" s="70"/>
      <c r="J133" s="70"/>
      <c r="K133" s="70"/>
      <c r="L133" s="70"/>
    </row>
    <row r="134" spans="3:17">
      <c r="C134" s="25" t="s">
        <v>128</v>
      </c>
    </row>
    <row r="135" spans="3:17" s="61" customFormat="1" ht="63" customHeight="1">
      <c r="C135" s="351" t="s">
        <v>718</v>
      </c>
      <c r="D135" s="351"/>
      <c r="E135" s="351"/>
      <c r="F135" s="351"/>
      <c r="G135" s="351"/>
      <c r="H135" s="351"/>
      <c r="I135" s="351"/>
      <c r="J135" s="351"/>
      <c r="K135" s="351"/>
      <c r="L135" s="351"/>
      <c r="O135" s="244"/>
      <c r="P135" s="244"/>
    </row>
    <row r="136" spans="3:17">
      <c r="C136" s="18" t="s">
        <v>57</v>
      </c>
    </row>
    <row r="137" spans="3:17">
      <c r="C137" s="25" t="s">
        <v>129</v>
      </c>
    </row>
    <row r="138" spans="3:17" ht="35.700000000000003" customHeight="1">
      <c r="C138" s="351" t="s">
        <v>719</v>
      </c>
      <c r="D138" s="351"/>
      <c r="E138" s="351"/>
      <c r="F138" s="351"/>
      <c r="G138" s="351"/>
      <c r="H138" s="351"/>
      <c r="I138" s="351"/>
      <c r="J138" s="351"/>
      <c r="K138" s="351"/>
      <c r="L138" s="351"/>
    </row>
    <row r="140" spans="3:17">
      <c r="C140" s="25" t="s">
        <v>130</v>
      </c>
    </row>
    <row r="141" spans="3:17" ht="30" customHeight="1">
      <c r="C141" s="351" t="s">
        <v>131</v>
      </c>
      <c r="D141" s="351"/>
      <c r="E141" s="351"/>
      <c r="F141" s="351"/>
      <c r="G141" s="351"/>
      <c r="H141" s="351"/>
      <c r="I141" s="351"/>
      <c r="J141" s="351"/>
      <c r="K141" s="351"/>
      <c r="L141" s="351"/>
    </row>
    <row r="142" spans="3:17" ht="28.5" customHeight="1">
      <c r="C142" s="351" t="s">
        <v>132</v>
      </c>
      <c r="D142" s="351"/>
      <c r="E142" s="351"/>
      <c r="F142" s="351"/>
      <c r="G142" s="351"/>
      <c r="H142" s="351"/>
      <c r="I142" s="351"/>
      <c r="J142" s="351"/>
      <c r="K142" s="351"/>
      <c r="L142" s="351"/>
    </row>
    <row r="143" spans="3:17" ht="28.5" customHeight="1">
      <c r="C143" s="351" t="s">
        <v>133</v>
      </c>
      <c r="D143" s="351"/>
      <c r="E143" s="351"/>
      <c r="F143" s="351"/>
      <c r="G143" s="351"/>
      <c r="H143" s="351"/>
      <c r="I143" s="351"/>
      <c r="J143" s="351"/>
      <c r="K143" s="351"/>
      <c r="L143" s="351"/>
    </row>
    <row r="144" spans="3:17" ht="13.5" customHeight="1">
      <c r="C144" s="70"/>
      <c r="D144" s="70"/>
      <c r="E144" s="70"/>
      <c r="F144" s="70"/>
      <c r="G144" s="70"/>
      <c r="H144" s="70"/>
      <c r="I144" s="70"/>
      <c r="J144" s="70"/>
      <c r="K144" s="70"/>
      <c r="L144" s="70"/>
    </row>
    <row r="145" spans="3:12">
      <c r="C145" s="25" t="s">
        <v>134</v>
      </c>
    </row>
    <row r="146" spans="3:12" ht="34.5" customHeight="1">
      <c r="C146" s="351" t="s">
        <v>135</v>
      </c>
      <c r="D146" s="351"/>
      <c r="E146" s="351"/>
      <c r="F146" s="351"/>
      <c r="G146" s="351"/>
      <c r="H146" s="351"/>
      <c r="I146" s="351"/>
      <c r="J146" s="351"/>
      <c r="K146" s="351"/>
      <c r="L146" s="351"/>
    </row>
    <row r="147" spans="3:12" ht="29.25" customHeight="1">
      <c r="C147" s="352" t="s">
        <v>153</v>
      </c>
      <c r="D147" s="352"/>
      <c r="E147" s="352"/>
      <c r="F147" s="352"/>
      <c r="G147" s="352"/>
      <c r="H147" s="352"/>
      <c r="I147" s="352"/>
      <c r="J147" s="352"/>
      <c r="K147" s="352"/>
      <c r="L147" s="352"/>
    </row>
    <row r="148" spans="3:12">
      <c r="C148" s="70"/>
      <c r="D148" s="70"/>
      <c r="E148" s="70"/>
      <c r="F148" s="70"/>
      <c r="G148" s="70"/>
      <c r="H148" s="70"/>
      <c r="I148" s="70"/>
      <c r="J148" s="70"/>
      <c r="K148" s="70"/>
      <c r="L148" s="70"/>
    </row>
    <row r="149" spans="3:12">
      <c r="C149" s="141" t="s">
        <v>136</v>
      </c>
      <c r="D149" s="70"/>
      <c r="E149" s="70"/>
      <c r="F149" s="70"/>
      <c r="G149" s="70"/>
      <c r="H149" s="70"/>
      <c r="I149" s="70"/>
      <c r="J149" s="70"/>
      <c r="K149" s="70"/>
      <c r="L149" s="70"/>
    </row>
    <row r="150" spans="3:12">
      <c r="C150" s="70"/>
      <c r="D150" s="70"/>
      <c r="E150" s="70"/>
      <c r="F150" s="70"/>
      <c r="G150" s="70"/>
      <c r="H150" s="70"/>
      <c r="I150" s="70"/>
      <c r="J150" s="70"/>
      <c r="K150" s="70"/>
      <c r="L150" s="70"/>
    </row>
    <row r="151" spans="3:12" ht="54.75" customHeight="1">
      <c r="C151" s="351" t="s">
        <v>137</v>
      </c>
      <c r="D151" s="351"/>
      <c r="E151" s="351"/>
      <c r="F151" s="351"/>
      <c r="G151" s="351"/>
      <c r="H151" s="351"/>
      <c r="I151" s="351"/>
      <c r="J151" s="351"/>
      <c r="K151" s="351"/>
      <c r="L151" s="351"/>
    </row>
    <row r="152" spans="3:12">
      <c r="C152" s="70"/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3:12">
      <c r="C153" s="25" t="s">
        <v>138</v>
      </c>
    </row>
    <row r="154" spans="3:12" ht="28.2" customHeight="1">
      <c r="C154" s="351" t="s">
        <v>139</v>
      </c>
      <c r="D154" s="351"/>
      <c r="E154" s="351"/>
      <c r="F154" s="351"/>
      <c r="G154" s="351"/>
      <c r="H154" s="351"/>
      <c r="I154" s="351"/>
      <c r="J154" s="351"/>
      <c r="K154" s="351"/>
      <c r="L154" s="351"/>
    </row>
    <row r="157" spans="3:12">
      <c r="C157" s="62" t="s">
        <v>377</v>
      </c>
      <c r="D157" s="63"/>
    </row>
    <row r="158" spans="3:12">
      <c r="C158" s="62"/>
      <c r="D158" s="63"/>
    </row>
    <row r="159" spans="3:12">
      <c r="C159" s="62" t="s">
        <v>378</v>
      </c>
      <c r="D159" s="63"/>
      <c r="G159" s="75"/>
      <c r="I159" s="69"/>
      <c r="L159" s="10"/>
    </row>
    <row r="160" spans="3:12">
      <c r="C160" s="63" t="s">
        <v>146</v>
      </c>
      <c r="D160" s="63"/>
      <c r="G160" s="76"/>
      <c r="I160" s="77"/>
      <c r="L160" s="76"/>
    </row>
    <row r="162" spans="3:9">
      <c r="C162" s="334" t="s">
        <v>54</v>
      </c>
      <c r="D162" s="334"/>
      <c r="E162" s="334"/>
      <c r="F162" s="334"/>
      <c r="G162" s="96">
        <v>46203</v>
      </c>
      <c r="H162" s="96">
        <v>46022</v>
      </c>
    </row>
    <row r="163" spans="3:9">
      <c r="C163" s="338" t="s">
        <v>163</v>
      </c>
      <c r="D163" s="339"/>
      <c r="E163" s="339"/>
      <c r="F163" s="340"/>
      <c r="G163" s="98">
        <v>10000000</v>
      </c>
      <c r="H163" s="271">
        <v>10000000</v>
      </c>
    </row>
    <row r="164" spans="3:9">
      <c r="C164" s="348" t="s">
        <v>171</v>
      </c>
      <c r="D164" s="349"/>
      <c r="E164" s="349"/>
      <c r="F164" s="350"/>
      <c r="G164" s="98">
        <v>58880294</v>
      </c>
      <c r="H164" s="271">
        <v>1609427713</v>
      </c>
    </row>
    <row r="165" spans="3:9">
      <c r="C165" s="348" t="s">
        <v>173</v>
      </c>
      <c r="D165" s="349"/>
      <c r="E165" s="349"/>
      <c r="F165" s="350"/>
      <c r="G165" s="98">
        <v>104800405</v>
      </c>
      <c r="H165" s="271">
        <v>886428337</v>
      </c>
    </row>
    <row r="166" spans="3:9">
      <c r="C166" s="153" t="s">
        <v>581</v>
      </c>
      <c r="D166" s="154"/>
      <c r="E166" s="154"/>
      <c r="F166" s="155"/>
      <c r="G166" s="98">
        <v>95066929</v>
      </c>
      <c r="H166" s="271">
        <v>15378</v>
      </c>
    </row>
    <row r="167" spans="3:9">
      <c r="C167" s="153" t="s">
        <v>627</v>
      </c>
      <c r="D167" s="154"/>
      <c r="E167" s="154"/>
      <c r="F167" s="155"/>
      <c r="G167" s="98">
        <v>1000</v>
      </c>
      <c r="H167" s="271">
        <v>100000</v>
      </c>
    </row>
    <row r="168" spans="3:9">
      <c r="C168" s="153" t="s">
        <v>643</v>
      </c>
      <c r="D168" s="154"/>
      <c r="E168" s="154"/>
      <c r="F168" s="155"/>
      <c r="G168" s="98">
        <v>15236057</v>
      </c>
      <c r="H168" s="271">
        <v>13176468</v>
      </c>
    </row>
    <row r="169" spans="3:9">
      <c r="C169" s="323" t="s">
        <v>688</v>
      </c>
      <c r="D169" s="154"/>
      <c r="E169" s="154"/>
      <c r="F169" s="155"/>
      <c r="G169" s="98">
        <v>3381517409</v>
      </c>
      <c r="H169" s="271">
        <v>0</v>
      </c>
    </row>
    <row r="170" spans="3:9">
      <c r="C170" s="323" t="s">
        <v>687</v>
      </c>
      <c r="D170" s="154"/>
      <c r="E170" s="154"/>
      <c r="F170" s="155"/>
      <c r="G170" s="98">
        <v>778004099</v>
      </c>
      <c r="H170" s="271">
        <v>0</v>
      </c>
    </row>
    <row r="171" spans="3:9">
      <c r="C171" s="331" t="s">
        <v>147</v>
      </c>
      <c r="D171" s="332"/>
      <c r="E171" s="332"/>
      <c r="F171" s="333"/>
      <c r="G171" s="99">
        <v>4443506193</v>
      </c>
      <c r="H171" s="99">
        <v>2519147896</v>
      </c>
      <c r="I171" s="25"/>
    </row>
    <row r="172" spans="3:9">
      <c r="G172" s="243">
        <v>0</v>
      </c>
      <c r="H172" s="243">
        <v>0</v>
      </c>
    </row>
    <row r="174" spans="3:9">
      <c r="C174" s="62" t="s">
        <v>382</v>
      </c>
      <c r="D174" s="39"/>
      <c r="E174" s="34"/>
      <c r="F174" s="34"/>
      <c r="G174" s="34"/>
      <c r="H174" s="34"/>
      <c r="I174" s="34"/>
    </row>
    <row r="175" spans="3:9">
      <c r="C175" s="341" t="s">
        <v>727</v>
      </c>
      <c r="D175" s="341"/>
      <c r="E175" s="341"/>
      <c r="F175" s="341"/>
      <c r="G175" s="341"/>
      <c r="H175" s="341"/>
      <c r="I175" s="341"/>
    </row>
    <row r="177" spans="3:18">
      <c r="C177" s="275" t="s">
        <v>644</v>
      </c>
      <c r="D177" s="275" t="s">
        <v>520</v>
      </c>
      <c r="E177" s="275" t="s">
        <v>522</v>
      </c>
      <c r="F177" s="276" t="s">
        <v>521</v>
      </c>
      <c r="G177" s="276" t="s">
        <v>58</v>
      </c>
      <c r="H177" s="277" t="s">
        <v>645</v>
      </c>
      <c r="I177" s="276" t="s">
        <v>646</v>
      </c>
      <c r="J177" s="276" t="s">
        <v>647</v>
      </c>
      <c r="K177" s="69" t="s">
        <v>683</v>
      </c>
    </row>
    <row r="178" spans="3:18">
      <c r="C178" s="278" t="s">
        <v>649</v>
      </c>
      <c r="D178" s="278" t="s">
        <v>650</v>
      </c>
      <c r="E178" s="278" t="s">
        <v>584</v>
      </c>
      <c r="F178" s="279" t="s">
        <v>651</v>
      </c>
      <c r="G178" s="280" t="s">
        <v>648</v>
      </c>
      <c r="H178" s="281">
        <v>150</v>
      </c>
      <c r="I178" s="273">
        <v>150000000</v>
      </c>
      <c r="J178" s="274">
        <v>24714.465541444511</v>
      </c>
      <c r="K178" s="140">
        <v>6069.32</v>
      </c>
      <c r="L178" s="20"/>
      <c r="O178" s="20"/>
    </row>
    <row r="179" spans="3:18">
      <c r="C179" s="278" t="s">
        <v>652</v>
      </c>
      <c r="D179" s="278" t="s">
        <v>653</v>
      </c>
      <c r="E179" s="278" t="s">
        <v>524</v>
      </c>
      <c r="F179" s="279" t="s">
        <v>523</v>
      </c>
      <c r="G179" s="280" t="s">
        <v>648</v>
      </c>
      <c r="H179" s="281">
        <v>45</v>
      </c>
      <c r="I179" s="273">
        <v>45000000</v>
      </c>
      <c r="J179" s="274">
        <v>7414.3396624333536</v>
      </c>
      <c r="K179" s="140">
        <v>6069.32</v>
      </c>
      <c r="O179" s="20"/>
    </row>
    <row r="180" spans="3:18">
      <c r="C180" s="278" t="s">
        <v>652</v>
      </c>
      <c r="D180" s="278" t="s">
        <v>653</v>
      </c>
      <c r="E180" s="278" t="s">
        <v>583</v>
      </c>
      <c r="F180" s="279" t="s">
        <v>582</v>
      </c>
      <c r="G180" s="280" t="s">
        <v>142</v>
      </c>
      <c r="H180" s="281">
        <v>39</v>
      </c>
      <c r="I180" s="273">
        <v>236703480</v>
      </c>
      <c r="J180" s="274">
        <v>39000</v>
      </c>
      <c r="K180" s="140">
        <v>6069.32</v>
      </c>
      <c r="O180" s="20"/>
    </row>
    <row r="181" spans="3:18">
      <c r="C181" s="278"/>
      <c r="D181" s="278"/>
      <c r="E181" s="278"/>
      <c r="F181" s="279" t="s">
        <v>699</v>
      </c>
      <c r="G181" s="280"/>
      <c r="H181" s="281"/>
      <c r="I181" s="273">
        <v>17292683</v>
      </c>
      <c r="J181" s="282">
        <v>0</v>
      </c>
      <c r="K181" s="140"/>
      <c r="Q181" s="243"/>
      <c r="R181" s="243"/>
    </row>
    <row r="182" spans="3:18">
      <c r="C182" s="283"/>
      <c r="D182" s="283"/>
      <c r="E182" s="283"/>
      <c r="F182" s="283"/>
      <c r="G182" s="283"/>
      <c r="H182" s="283"/>
      <c r="I182" s="284">
        <v>448996163</v>
      </c>
      <c r="J182" s="286">
        <v>71128.80520387787</v>
      </c>
    </row>
    <row r="183" spans="3:18">
      <c r="I183" s="20">
        <v>0</v>
      </c>
      <c r="J183" s="243"/>
    </row>
    <row r="184" spans="3:18">
      <c r="C184" s="62" t="s">
        <v>383</v>
      </c>
      <c r="D184" s="39"/>
      <c r="E184" s="34"/>
      <c r="F184" s="34"/>
      <c r="G184" s="34"/>
      <c r="H184" s="34"/>
      <c r="I184" s="34"/>
    </row>
    <row r="185" spans="3:18">
      <c r="C185" s="341" t="s">
        <v>717</v>
      </c>
      <c r="D185" s="341"/>
      <c r="E185" s="341"/>
      <c r="F185" s="341"/>
      <c r="G185" s="341"/>
      <c r="H185" s="341"/>
      <c r="I185" s="341"/>
    </row>
    <row r="187" spans="3:18">
      <c r="C187" s="334" t="s">
        <v>54</v>
      </c>
      <c r="D187" s="334"/>
      <c r="E187" s="334"/>
      <c r="F187" s="334"/>
      <c r="G187" s="96">
        <v>46203</v>
      </c>
      <c r="H187" s="96">
        <v>46022</v>
      </c>
    </row>
    <row r="188" spans="3:18">
      <c r="C188" s="338" t="s">
        <v>585</v>
      </c>
      <c r="D188" s="339"/>
      <c r="E188" s="339"/>
      <c r="F188" s="340"/>
      <c r="G188" s="329">
        <v>568310895</v>
      </c>
      <c r="H188" s="329" t="s">
        <v>700</v>
      </c>
    </row>
    <row r="189" spans="3:18">
      <c r="C189" s="348" t="s">
        <v>384</v>
      </c>
      <c r="D189" s="349"/>
      <c r="E189" s="349"/>
      <c r="F189" s="350"/>
      <c r="G189" s="329">
        <v>0</v>
      </c>
      <c r="H189" s="329">
        <v>6089812</v>
      </c>
    </row>
    <row r="190" spans="3:18">
      <c r="C190" s="348" t="s">
        <v>192</v>
      </c>
      <c r="D190" s="349"/>
      <c r="E190" s="349"/>
      <c r="F190" s="350"/>
      <c r="G190" s="329">
        <v>153937434</v>
      </c>
      <c r="H190" s="329">
        <v>549204468</v>
      </c>
    </row>
    <row r="191" spans="3:18" ht="16.2" customHeight="1">
      <c r="C191" s="323" t="s">
        <v>628</v>
      </c>
      <c r="D191" s="154"/>
      <c r="E191" s="154"/>
      <c r="F191" s="155"/>
      <c r="G191" s="329">
        <v>0</v>
      </c>
      <c r="H191" s="329" t="s">
        <v>700</v>
      </c>
    </row>
    <row r="192" spans="3:18" ht="16.2" customHeight="1">
      <c r="C192" s="323" t="s">
        <v>701</v>
      </c>
      <c r="D192" s="154"/>
      <c r="E192" s="154"/>
      <c r="F192" s="155"/>
      <c r="G192" s="329">
        <v>0</v>
      </c>
      <c r="H192" s="329"/>
    </row>
    <row r="193" spans="3:10" ht="16.2" customHeight="1">
      <c r="C193" s="323" t="s">
        <v>702</v>
      </c>
      <c r="D193" s="154"/>
      <c r="E193" s="154"/>
      <c r="F193" s="155"/>
      <c r="G193" s="329">
        <v>153859386</v>
      </c>
      <c r="H193" s="329"/>
    </row>
    <row r="194" spans="3:10">
      <c r="C194" s="331" t="s">
        <v>147</v>
      </c>
      <c r="D194" s="332"/>
      <c r="E194" s="332"/>
      <c r="F194" s="333"/>
      <c r="G194" s="330">
        <v>876107715</v>
      </c>
      <c r="H194" s="330">
        <v>555294280</v>
      </c>
      <c r="I194" s="25"/>
    </row>
    <row r="195" spans="3:10">
      <c r="G195" s="45"/>
      <c r="H195" s="45"/>
    </row>
    <row r="196" spans="3:10">
      <c r="J196" s="25"/>
    </row>
    <row r="197" spans="3:10">
      <c r="C197" s="62" t="s">
        <v>385</v>
      </c>
      <c r="D197" s="39"/>
      <c r="E197" s="34"/>
      <c r="F197" s="34"/>
      <c r="G197" s="34"/>
      <c r="H197" s="34"/>
      <c r="I197" s="34"/>
    </row>
    <row r="198" spans="3:10">
      <c r="C198" s="341" t="s">
        <v>720</v>
      </c>
      <c r="D198" s="341"/>
      <c r="E198" s="341"/>
      <c r="F198" s="341"/>
      <c r="G198" s="341"/>
      <c r="H198" s="341"/>
      <c r="I198" s="341"/>
    </row>
    <row r="200" spans="3:10">
      <c r="C200" s="334" t="s">
        <v>54</v>
      </c>
      <c r="D200" s="334"/>
      <c r="E200" s="334"/>
      <c r="F200" s="334"/>
      <c r="G200" s="96">
        <v>46203</v>
      </c>
      <c r="H200" s="96">
        <v>46022</v>
      </c>
    </row>
    <row r="201" spans="3:10">
      <c r="C201" s="338" t="s">
        <v>359</v>
      </c>
      <c r="D201" s="339"/>
      <c r="E201" s="339"/>
      <c r="F201" s="340"/>
      <c r="G201" s="98">
        <v>68425637</v>
      </c>
      <c r="H201" s="271">
        <v>58458397</v>
      </c>
    </row>
    <row r="202" spans="3:10">
      <c r="C202" s="331" t="s">
        <v>147</v>
      </c>
      <c r="D202" s="332"/>
      <c r="E202" s="332"/>
      <c r="F202" s="333"/>
      <c r="G202" s="99">
        <v>68425637</v>
      </c>
      <c r="H202" s="99">
        <v>58458397</v>
      </c>
      <c r="I202" s="25"/>
    </row>
    <row r="203" spans="3:10">
      <c r="G203" s="45"/>
      <c r="H203" s="45"/>
    </row>
    <row r="205" spans="3:10">
      <c r="C205" s="62" t="s">
        <v>387</v>
      </c>
      <c r="D205" s="39"/>
      <c r="E205" s="34"/>
      <c r="F205" s="34"/>
      <c r="G205" s="34"/>
      <c r="H205" s="34"/>
      <c r="I205" s="34"/>
    </row>
    <row r="206" spans="3:10">
      <c r="C206" s="341" t="s">
        <v>721</v>
      </c>
      <c r="D206" s="341"/>
      <c r="E206" s="341"/>
      <c r="F206" s="341"/>
      <c r="G206" s="341"/>
      <c r="H206" s="341"/>
      <c r="I206" s="341"/>
    </row>
    <row r="208" spans="3:10">
      <c r="C208" s="345" t="s">
        <v>54</v>
      </c>
      <c r="D208" s="346"/>
      <c r="E208" s="346"/>
      <c r="F208" s="347"/>
      <c r="G208" s="96">
        <v>46203</v>
      </c>
      <c r="H208" s="96">
        <v>46022</v>
      </c>
    </row>
    <row r="209" spans="3:9">
      <c r="C209" s="84" t="s">
        <v>370</v>
      </c>
      <c r="D209" s="100"/>
      <c r="E209" s="100"/>
      <c r="F209" s="85"/>
      <c r="G209" s="271">
        <v>0</v>
      </c>
      <c r="H209" s="271">
        <v>0</v>
      </c>
    </row>
    <row r="210" spans="3:9">
      <c r="C210" s="331" t="s">
        <v>147</v>
      </c>
      <c r="D210" s="332"/>
      <c r="E210" s="332"/>
      <c r="F210" s="333"/>
      <c r="G210" s="285">
        <v>0</v>
      </c>
      <c r="H210" s="285">
        <v>0</v>
      </c>
    </row>
    <row r="213" spans="3:9">
      <c r="C213" s="62" t="s">
        <v>389</v>
      </c>
      <c r="D213" s="39"/>
      <c r="E213" s="34"/>
      <c r="F213" s="34"/>
      <c r="G213" s="34"/>
      <c r="H213" s="34"/>
      <c r="I213" s="34"/>
    </row>
    <row r="214" spans="3:9">
      <c r="C214" s="341" t="s">
        <v>724</v>
      </c>
      <c r="D214" s="341"/>
      <c r="E214" s="341"/>
      <c r="F214" s="341"/>
      <c r="G214" s="341"/>
      <c r="H214" s="341"/>
      <c r="I214" s="341"/>
    </row>
    <row r="216" spans="3:9">
      <c r="C216" s="334" t="s">
        <v>54</v>
      </c>
      <c r="D216" s="334"/>
      <c r="E216" s="334"/>
      <c r="F216" s="334"/>
      <c r="G216" s="96">
        <v>46203</v>
      </c>
      <c r="H216" s="96">
        <v>46022</v>
      </c>
    </row>
    <row r="217" spans="3:9">
      <c r="C217" s="338" t="s">
        <v>589</v>
      </c>
      <c r="D217" s="339"/>
      <c r="E217" s="339"/>
      <c r="F217" s="340"/>
      <c r="G217" s="98">
        <v>88707777</v>
      </c>
      <c r="H217" s="98">
        <v>6022483</v>
      </c>
    </row>
    <row r="218" spans="3:9">
      <c r="C218" s="338" t="s">
        <v>641</v>
      </c>
      <c r="D218" s="339"/>
      <c r="E218" s="339"/>
      <c r="F218" s="340"/>
      <c r="G218" s="98">
        <v>168211697</v>
      </c>
      <c r="H218" s="98">
        <v>34301619</v>
      </c>
    </row>
    <row r="219" spans="3:9">
      <c r="C219" s="84" t="s">
        <v>637</v>
      </c>
      <c r="D219" s="100"/>
      <c r="E219" s="100"/>
      <c r="F219" s="85"/>
      <c r="G219" s="271">
        <v>0</v>
      </c>
      <c r="H219" s="329" t="s">
        <v>700</v>
      </c>
    </row>
    <row r="220" spans="3:9">
      <c r="C220" s="84" t="s">
        <v>657</v>
      </c>
      <c r="D220" s="100"/>
      <c r="E220" s="100"/>
      <c r="F220" s="85"/>
      <c r="G220" s="98">
        <v>503076102</v>
      </c>
      <c r="H220" s="271">
        <v>1111970</v>
      </c>
    </row>
    <row r="221" spans="3:9">
      <c r="C221" s="331" t="s">
        <v>147</v>
      </c>
      <c r="D221" s="332"/>
      <c r="E221" s="332"/>
      <c r="F221" s="333"/>
      <c r="G221" s="99">
        <v>759995576</v>
      </c>
      <c r="H221" s="99">
        <v>41436072</v>
      </c>
      <c r="I221" s="25"/>
    </row>
    <row r="222" spans="3:9">
      <c r="G222" s="45"/>
      <c r="H222" s="45"/>
    </row>
    <row r="224" spans="3:9">
      <c r="C224" s="62" t="s">
        <v>391</v>
      </c>
      <c r="D224" s="39"/>
      <c r="E224" s="34"/>
      <c r="F224" s="34"/>
      <c r="G224" s="34"/>
      <c r="H224" s="34"/>
      <c r="I224" s="34"/>
    </row>
    <row r="225" spans="3:9">
      <c r="C225" s="341" t="s">
        <v>722</v>
      </c>
      <c r="D225" s="341"/>
      <c r="E225" s="341"/>
      <c r="F225" s="341"/>
      <c r="G225" s="341"/>
      <c r="H225" s="341"/>
      <c r="I225" s="341"/>
    </row>
    <row r="227" spans="3:9">
      <c r="C227" s="334" t="s">
        <v>54</v>
      </c>
      <c r="D227" s="334"/>
      <c r="E227" s="334"/>
      <c r="F227" s="334"/>
      <c r="G227" s="96">
        <v>46203</v>
      </c>
      <c r="H227" s="96">
        <v>46022</v>
      </c>
    </row>
    <row r="228" spans="3:9">
      <c r="C228" s="338" t="s">
        <v>47</v>
      </c>
      <c r="D228" s="339"/>
      <c r="E228" s="339"/>
      <c r="F228" s="340"/>
      <c r="G228" s="98">
        <v>10000000000</v>
      </c>
      <c r="H228" s="271">
        <v>10000000000</v>
      </c>
    </row>
    <row r="229" spans="3:9">
      <c r="C229" s="84" t="s">
        <v>394</v>
      </c>
      <c r="D229" s="100"/>
      <c r="E229" s="100"/>
      <c r="F229" s="85"/>
      <c r="G229" s="98">
        <v>-6212000000</v>
      </c>
      <c r="H229" s="271">
        <v>-6212000000</v>
      </c>
      <c r="I229" s="304"/>
    </row>
    <row r="230" spans="3:9">
      <c r="C230" s="84" t="s">
        <v>392</v>
      </c>
      <c r="D230" s="100"/>
      <c r="E230" s="100"/>
      <c r="F230" s="85"/>
      <c r="G230" s="98">
        <v>3788000000</v>
      </c>
      <c r="H230" s="271">
        <v>3788000000</v>
      </c>
      <c r="I230" s="304"/>
    </row>
    <row r="231" spans="3:9">
      <c r="C231" s="84" t="s">
        <v>710</v>
      </c>
      <c r="D231" s="100"/>
      <c r="E231" s="100"/>
      <c r="F231" s="85"/>
      <c r="G231" s="98">
        <v>290509727</v>
      </c>
      <c r="H231" s="271">
        <v>0</v>
      </c>
      <c r="I231" s="304"/>
    </row>
    <row r="232" spans="3:9">
      <c r="C232" s="338" t="s">
        <v>393</v>
      </c>
      <c r="D232" s="339"/>
      <c r="E232" s="339"/>
      <c r="F232" s="340"/>
      <c r="G232" s="98">
        <v>10000</v>
      </c>
      <c r="H232" s="271">
        <v>10000</v>
      </c>
    </row>
    <row r="233" spans="3:9">
      <c r="C233" s="84" t="s">
        <v>25</v>
      </c>
      <c r="D233" s="100"/>
      <c r="E233" s="100"/>
      <c r="F233" s="85"/>
      <c r="G233" s="98">
        <v>1000000</v>
      </c>
      <c r="H233" s="271">
        <v>1000000</v>
      </c>
    </row>
    <row r="234" spans="3:9">
      <c r="C234" s="84" t="s">
        <v>642</v>
      </c>
      <c r="D234" s="100"/>
      <c r="E234" s="100"/>
      <c r="F234" s="85"/>
      <c r="G234" s="98">
        <v>18043281</v>
      </c>
      <c r="H234" s="271">
        <v>2607553</v>
      </c>
    </row>
    <row r="235" spans="3:9">
      <c r="C235" s="84" t="s">
        <v>255</v>
      </c>
      <c r="D235" s="100"/>
      <c r="E235" s="100"/>
      <c r="F235" s="85"/>
      <c r="G235" s="98">
        <v>929510363</v>
      </c>
      <c r="H235" s="271">
        <v>305945455</v>
      </c>
    </row>
    <row r="236" spans="3:9">
      <c r="C236" s="331" t="s">
        <v>147</v>
      </c>
      <c r="D236" s="332"/>
      <c r="E236" s="332"/>
      <c r="F236" s="333"/>
      <c r="G236" s="99">
        <v>5026063371</v>
      </c>
      <c r="H236" s="99">
        <v>4096553008</v>
      </c>
      <c r="I236" s="25"/>
    </row>
    <row r="237" spans="3:9">
      <c r="G237" s="45"/>
      <c r="H237" s="45"/>
    </row>
    <row r="239" spans="3:9">
      <c r="C239" s="62" t="s">
        <v>395</v>
      </c>
    </row>
    <row r="240" spans="3:9">
      <c r="C240" s="63" t="s">
        <v>149</v>
      </c>
    </row>
    <row r="242" spans="3:8">
      <c r="C242" s="334" t="s">
        <v>54</v>
      </c>
      <c r="D242" s="334"/>
      <c r="E242" s="334"/>
      <c r="F242" s="334"/>
      <c r="G242" s="96">
        <v>46203</v>
      </c>
      <c r="H242" s="96">
        <v>45838</v>
      </c>
    </row>
    <row r="243" spans="3:8">
      <c r="C243" s="335" t="s">
        <v>398</v>
      </c>
      <c r="D243" s="336"/>
      <c r="E243" s="336"/>
      <c r="F243" s="337"/>
      <c r="G243" s="285">
        <v>1610155756</v>
      </c>
      <c r="H243" s="285">
        <v>314565903</v>
      </c>
    </row>
    <row r="244" spans="3:8">
      <c r="C244" s="338" t="s">
        <v>396</v>
      </c>
      <c r="D244" s="339"/>
      <c r="E244" s="339"/>
      <c r="F244" s="340"/>
      <c r="G244" s="271">
        <v>1610155756</v>
      </c>
      <c r="H244" s="271">
        <v>314565903</v>
      </c>
    </row>
    <row r="245" spans="3:8">
      <c r="C245" s="101" t="s">
        <v>397</v>
      </c>
      <c r="D245" s="100"/>
      <c r="E245" s="100"/>
      <c r="F245" s="85"/>
      <c r="G245" s="285">
        <v>1374595</v>
      </c>
      <c r="H245" s="285">
        <v>330000</v>
      </c>
    </row>
    <row r="246" spans="3:8">
      <c r="C246" s="342" t="s">
        <v>277</v>
      </c>
      <c r="D246" s="343"/>
      <c r="E246" s="343"/>
      <c r="F246" s="344"/>
      <c r="G246" s="271">
        <v>798200</v>
      </c>
      <c r="H246" s="271">
        <v>0</v>
      </c>
    </row>
    <row r="247" spans="3:8">
      <c r="C247" s="338" t="s">
        <v>279</v>
      </c>
      <c r="D247" s="339"/>
      <c r="E247" s="339"/>
      <c r="F247" s="340"/>
      <c r="G247" s="271">
        <v>399563</v>
      </c>
      <c r="H247" s="271">
        <v>0</v>
      </c>
    </row>
    <row r="248" spans="3:8">
      <c r="C248" s="84" t="s">
        <v>281</v>
      </c>
      <c r="D248" s="100"/>
      <c r="E248" s="100"/>
      <c r="F248" s="85"/>
      <c r="G248" s="271">
        <v>0</v>
      </c>
      <c r="H248" s="271">
        <v>0</v>
      </c>
    </row>
    <row r="249" spans="3:8">
      <c r="C249" s="84" t="s">
        <v>634</v>
      </c>
      <c r="D249" s="100"/>
      <c r="E249" s="100"/>
      <c r="F249" s="85"/>
      <c r="G249" s="271">
        <v>0</v>
      </c>
      <c r="H249" s="271">
        <v>330000</v>
      </c>
    </row>
    <row r="250" spans="3:8">
      <c r="C250" s="84" t="s">
        <v>703</v>
      </c>
      <c r="D250" s="100"/>
      <c r="E250" s="100"/>
      <c r="F250" s="85"/>
      <c r="G250" s="271">
        <v>176832</v>
      </c>
      <c r="H250" s="271">
        <v>0</v>
      </c>
    </row>
    <row r="251" spans="3:8">
      <c r="C251" s="101" t="s">
        <v>399</v>
      </c>
      <c r="D251" s="100"/>
      <c r="E251" s="100"/>
      <c r="F251" s="85"/>
      <c r="G251" s="285">
        <v>65646117</v>
      </c>
      <c r="H251" s="285">
        <v>92866448</v>
      </c>
    </row>
    <row r="252" spans="3:8">
      <c r="C252" s="338" t="s">
        <v>400</v>
      </c>
      <c r="D252" s="339"/>
      <c r="E252" s="339"/>
      <c r="F252" s="340"/>
      <c r="G252" s="271">
        <v>65646117</v>
      </c>
      <c r="H252" s="271">
        <v>91891765</v>
      </c>
    </row>
    <row r="253" spans="3:8">
      <c r="C253" s="84" t="s">
        <v>569</v>
      </c>
      <c r="D253" s="100"/>
      <c r="E253" s="100"/>
      <c r="F253" s="85"/>
      <c r="G253" s="271">
        <v>0</v>
      </c>
      <c r="H253" s="271">
        <v>974683</v>
      </c>
    </row>
    <row r="254" spans="3:8">
      <c r="C254" s="101" t="s">
        <v>287</v>
      </c>
      <c r="D254" s="100"/>
      <c r="E254" s="100"/>
      <c r="F254" s="85"/>
      <c r="G254" s="285">
        <v>25767753</v>
      </c>
      <c r="H254" s="285">
        <v>48839</v>
      </c>
    </row>
    <row r="255" spans="3:8">
      <c r="C255" s="84" t="s">
        <v>571</v>
      </c>
      <c r="D255" s="100"/>
      <c r="E255" s="100"/>
      <c r="F255" s="85"/>
      <c r="G255" s="271">
        <v>221629</v>
      </c>
      <c r="H255" s="271">
        <v>83</v>
      </c>
    </row>
    <row r="256" spans="3:8">
      <c r="C256" s="338" t="s">
        <v>401</v>
      </c>
      <c r="D256" s="339"/>
      <c r="E256" s="339"/>
      <c r="F256" s="340"/>
      <c r="G256" s="271">
        <v>160400</v>
      </c>
      <c r="H256" s="271">
        <v>47192</v>
      </c>
    </row>
    <row r="257" spans="3:9">
      <c r="C257" s="338" t="s">
        <v>402</v>
      </c>
      <c r="D257" s="339"/>
      <c r="E257" s="339"/>
      <c r="F257" s="340"/>
      <c r="G257" s="271">
        <v>21429320</v>
      </c>
      <c r="H257" s="271">
        <v>0</v>
      </c>
    </row>
    <row r="258" spans="3:9">
      <c r="C258" s="338" t="s">
        <v>403</v>
      </c>
      <c r="D258" s="339"/>
      <c r="E258" s="339"/>
      <c r="F258" s="340"/>
      <c r="G258" s="271">
        <v>998212</v>
      </c>
      <c r="H258" s="271">
        <v>1564</v>
      </c>
    </row>
    <row r="259" spans="3:9" ht="16.2" customHeight="1">
      <c r="C259" s="84" t="s">
        <v>690</v>
      </c>
      <c r="D259" s="100"/>
      <c r="E259" s="100"/>
      <c r="F259" s="85"/>
      <c r="G259" s="271">
        <v>44</v>
      </c>
      <c r="H259" s="271">
        <v>0</v>
      </c>
    </row>
    <row r="260" spans="3:9" ht="16.2" customHeight="1">
      <c r="C260" s="84" t="s">
        <v>691</v>
      </c>
      <c r="D260" s="100"/>
      <c r="E260" s="100"/>
      <c r="F260" s="85"/>
      <c r="G260" s="271">
        <v>2958148</v>
      </c>
      <c r="H260" s="271">
        <v>0</v>
      </c>
    </row>
    <row r="261" spans="3:9">
      <c r="C261" s="331" t="s">
        <v>147</v>
      </c>
      <c r="D261" s="332"/>
      <c r="E261" s="332"/>
      <c r="F261" s="333"/>
      <c r="G261" s="285">
        <v>1702944221</v>
      </c>
      <c r="H261" s="285">
        <v>407811190</v>
      </c>
      <c r="I261" s="25"/>
    </row>
    <row r="264" spans="3:9">
      <c r="C264" s="62" t="s">
        <v>405</v>
      </c>
    </row>
    <row r="265" spans="3:9">
      <c r="C265" s="63" t="s">
        <v>149</v>
      </c>
    </row>
    <row r="266" spans="3:9">
      <c r="C266" s="63"/>
    </row>
    <row r="267" spans="3:9">
      <c r="C267" s="62" t="s">
        <v>413</v>
      </c>
    </row>
    <row r="269" spans="3:9">
      <c r="C269" s="334" t="s">
        <v>54</v>
      </c>
      <c r="D269" s="334"/>
      <c r="E269" s="334"/>
      <c r="F269" s="334"/>
      <c r="G269" s="96">
        <v>46203</v>
      </c>
      <c r="H269" s="96">
        <v>45838</v>
      </c>
    </row>
    <row r="270" spans="3:9">
      <c r="C270" s="335" t="s">
        <v>406</v>
      </c>
      <c r="D270" s="336"/>
      <c r="E270" s="336"/>
      <c r="F270" s="337"/>
      <c r="G270" s="98"/>
      <c r="H270" s="271"/>
    </row>
    <row r="271" spans="3:9">
      <c r="C271" s="335" t="s">
        <v>407</v>
      </c>
      <c r="D271" s="336"/>
      <c r="E271" s="336"/>
      <c r="F271" s="337"/>
      <c r="G271" s="285">
        <v>38248732</v>
      </c>
      <c r="H271" s="285">
        <v>913892</v>
      </c>
    </row>
    <row r="272" spans="3:9">
      <c r="C272" s="84" t="s">
        <v>408</v>
      </c>
      <c r="D272" s="100"/>
      <c r="E272" s="100"/>
      <c r="F272" s="85"/>
      <c r="G272" s="271">
        <v>38248732</v>
      </c>
      <c r="H272" s="271">
        <v>913892</v>
      </c>
    </row>
    <row r="273" spans="3:9">
      <c r="C273" s="335" t="s">
        <v>306</v>
      </c>
      <c r="D273" s="336"/>
      <c r="E273" s="336"/>
      <c r="F273" s="337"/>
      <c r="G273" s="285">
        <v>4638182</v>
      </c>
      <c r="H273" s="285">
        <v>7559519</v>
      </c>
    </row>
    <row r="274" spans="3:9">
      <c r="C274" s="338" t="s">
        <v>409</v>
      </c>
      <c r="D274" s="339"/>
      <c r="E274" s="339"/>
      <c r="F274" s="340"/>
      <c r="G274" s="271">
        <v>232628</v>
      </c>
      <c r="H274" s="271">
        <v>76788</v>
      </c>
    </row>
    <row r="275" spans="3:9">
      <c r="C275" s="84" t="s">
        <v>630</v>
      </c>
      <c r="D275" s="100"/>
      <c r="E275" s="100"/>
      <c r="F275" s="85"/>
      <c r="G275" s="271">
        <v>4370000</v>
      </c>
      <c r="H275" s="271">
        <v>4238000</v>
      </c>
    </row>
    <row r="276" spans="3:9">
      <c r="C276" s="84" t="s">
        <v>310</v>
      </c>
      <c r="D276" s="100"/>
      <c r="E276" s="100"/>
      <c r="F276" s="85"/>
      <c r="G276" s="271">
        <v>0</v>
      </c>
      <c r="H276" s="271">
        <v>0</v>
      </c>
    </row>
    <row r="277" spans="3:9">
      <c r="C277" s="84" t="s">
        <v>312</v>
      </c>
      <c r="D277" s="100"/>
      <c r="E277" s="100"/>
      <c r="F277" s="85"/>
      <c r="G277" s="271">
        <v>35554</v>
      </c>
      <c r="H277" s="271">
        <v>3244731</v>
      </c>
    </row>
    <row r="278" spans="3:9">
      <c r="C278" s="335" t="s">
        <v>410</v>
      </c>
      <c r="D278" s="336"/>
      <c r="E278" s="336"/>
      <c r="F278" s="337"/>
      <c r="G278" s="285">
        <v>699726</v>
      </c>
      <c r="H278" s="285">
        <v>1095000</v>
      </c>
    </row>
    <row r="279" spans="3:9">
      <c r="C279" s="84" t="s">
        <v>411</v>
      </c>
      <c r="D279" s="100"/>
      <c r="E279" s="100"/>
      <c r="F279" s="85"/>
      <c r="G279" s="271">
        <v>699726</v>
      </c>
      <c r="H279" s="271">
        <v>0</v>
      </c>
    </row>
    <row r="280" spans="3:9">
      <c r="C280" s="338" t="s">
        <v>412</v>
      </c>
      <c r="D280" s="339"/>
      <c r="E280" s="339"/>
      <c r="F280" s="340"/>
      <c r="G280" s="271">
        <v>0</v>
      </c>
      <c r="H280" s="271">
        <v>1095000</v>
      </c>
    </row>
    <row r="281" spans="3:9">
      <c r="C281" s="331" t="s">
        <v>147</v>
      </c>
      <c r="D281" s="332"/>
      <c r="E281" s="332"/>
      <c r="F281" s="333"/>
      <c r="G281" s="285">
        <v>43586640</v>
      </c>
      <c r="H281" s="285">
        <v>9568411</v>
      </c>
      <c r="I281" s="25"/>
    </row>
    <row r="282" spans="3:9">
      <c r="G282" s="243"/>
      <c r="H282" s="243"/>
    </row>
    <row r="284" spans="3:9">
      <c r="C284" s="62" t="s">
        <v>414</v>
      </c>
    </row>
    <row r="286" spans="3:9">
      <c r="C286" s="334" t="s">
        <v>54</v>
      </c>
      <c r="D286" s="334"/>
      <c r="E286" s="334"/>
      <c r="F286" s="334"/>
      <c r="G286" s="96">
        <v>46203</v>
      </c>
      <c r="H286" s="96">
        <v>45838</v>
      </c>
    </row>
    <row r="287" spans="3:9">
      <c r="C287" s="335" t="s">
        <v>415</v>
      </c>
      <c r="D287" s="336"/>
      <c r="E287" s="336"/>
      <c r="F287" s="337"/>
      <c r="G287" s="98"/>
      <c r="H287" s="271"/>
    </row>
    <row r="288" spans="3:9">
      <c r="C288" s="338" t="s">
        <v>325</v>
      </c>
      <c r="D288" s="339"/>
      <c r="E288" s="339"/>
      <c r="F288" s="340"/>
      <c r="G288" s="271">
        <v>0</v>
      </c>
      <c r="H288" s="271">
        <v>13231289</v>
      </c>
    </row>
    <row r="289" spans="3:8">
      <c r="C289" s="84" t="s">
        <v>573</v>
      </c>
      <c r="D289" s="100"/>
      <c r="E289" s="100"/>
      <c r="F289" s="85"/>
      <c r="G289" s="271">
        <v>197733333</v>
      </c>
      <c r="H289" s="271">
        <v>159000000</v>
      </c>
    </row>
    <row r="290" spans="3:8">
      <c r="C290" s="84" t="s">
        <v>575</v>
      </c>
      <c r="D290" s="100"/>
      <c r="E290" s="100"/>
      <c r="F290" s="85"/>
      <c r="G290" s="271">
        <v>16477777</v>
      </c>
      <c r="H290" s="271">
        <v>13250002</v>
      </c>
    </row>
    <row r="291" spans="3:8">
      <c r="C291" s="84" t="s">
        <v>658</v>
      </c>
      <c r="D291" s="100"/>
      <c r="E291" s="100"/>
      <c r="F291" s="85"/>
      <c r="G291" s="271">
        <v>0</v>
      </c>
      <c r="H291" s="271">
        <v>0</v>
      </c>
    </row>
    <row r="292" spans="3:8">
      <c r="C292" s="84" t="s">
        <v>577</v>
      </c>
      <c r="D292" s="100"/>
      <c r="E292" s="100"/>
      <c r="F292" s="85"/>
      <c r="G292" s="271">
        <v>32626000</v>
      </c>
      <c r="H292" s="271">
        <v>26235000</v>
      </c>
    </row>
    <row r="293" spans="3:8">
      <c r="C293" s="84" t="s">
        <v>579</v>
      </c>
      <c r="D293" s="100"/>
      <c r="E293" s="100"/>
      <c r="F293" s="85"/>
      <c r="G293" s="271">
        <v>141036</v>
      </c>
      <c r="H293" s="271">
        <v>26828</v>
      </c>
    </row>
    <row r="294" spans="3:8">
      <c r="C294" s="84" t="s">
        <v>52</v>
      </c>
      <c r="D294" s="100"/>
      <c r="E294" s="100"/>
      <c r="F294" s="85"/>
      <c r="G294" s="271">
        <v>121827332</v>
      </c>
      <c r="H294" s="271">
        <v>181002</v>
      </c>
    </row>
    <row r="295" spans="3:8">
      <c r="C295" s="338" t="s">
        <v>62</v>
      </c>
      <c r="D295" s="339"/>
      <c r="E295" s="339"/>
      <c r="F295" s="340"/>
      <c r="G295" s="271">
        <v>0</v>
      </c>
      <c r="H295" s="271">
        <v>5169698</v>
      </c>
    </row>
    <row r="296" spans="3:8">
      <c r="C296" s="84" t="s">
        <v>636</v>
      </c>
      <c r="D296" s="100"/>
      <c r="E296" s="100"/>
      <c r="F296" s="85"/>
      <c r="G296" s="271">
        <v>0</v>
      </c>
      <c r="H296" s="271">
        <v>50000</v>
      </c>
    </row>
    <row r="297" spans="3:8">
      <c r="C297" s="84" t="s">
        <v>56</v>
      </c>
      <c r="D297" s="100"/>
      <c r="E297" s="100"/>
      <c r="F297" s="85"/>
      <c r="G297" s="271">
        <v>345455</v>
      </c>
      <c r="H297" s="271">
        <v>0</v>
      </c>
    </row>
    <row r="298" spans="3:8">
      <c r="C298" s="84" t="s">
        <v>330</v>
      </c>
      <c r="D298" s="100"/>
      <c r="E298" s="100"/>
      <c r="F298" s="85"/>
      <c r="G298" s="271">
        <v>0</v>
      </c>
      <c r="H298" s="271">
        <v>0</v>
      </c>
    </row>
    <row r="299" spans="3:8">
      <c r="C299" s="84" t="s">
        <v>659</v>
      </c>
      <c r="D299" s="100"/>
      <c r="E299" s="100"/>
      <c r="F299" s="85"/>
      <c r="G299" s="271">
        <v>322754</v>
      </c>
      <c r="H299" s="271">
        <v>0</v>
      </c>
    </row>
    <row r="300" spans="3:8">
      <c r="C300" s="84" t="s">
        <v>692</v>
      </c>
      <c r="D300" s="100"/>
      <c r="E300" s="100"/>
      <c r="F300" s="85"/>
      <c r="G300" s="271">
        <v>12000000</v>
      </c>
      <c r="H300" s="271">
        <v>0</v>
      </c>
    </row>
    <row r="301" spans="3:8">
      <c r="C301" s="84" t="s">
        <v>693</v>
      </c>
      <c r="D301" s="100"/>
      <c r="E301" s="100"/>
      <c r="F301" s="85"/>
      <c r="G301" s="271">
        <v>21000000</v>
      </c>
      <c r="H301" s="271">
        <v>0</v>
      </c>
    </row>
    <row r="302" spans="3:8">
      <c r="C302" s="84" t="s">
        <v>694</v>
      </c>
      <c r="D302" s="100"/>
      <c r="E302" s="100"/>
      <c r="F302" s="85"/>
      <c r="G302" s="271">
        <v>40000000</v>
      </c>
      <c r="H302" s="271">
        <v>0</v>
      </c>
    </row>
    <row r="303" spans="3:8">
      <c r="C303" s="84" t="s">
        <v>704</v>
      </c>
      <c r="D303" s="100"/>
      <c r="E303" s="100"/>
      <c r="F303" s="85"/>
      <c r="G303" s="271">
        <v>574482</v>
      </c>
      <c r="H303" s="271">
        <v>0</v>
      </c>
    </row>
    <row r="304" spans="3:8">
      <c r="C304" s="84" t="s">
        <v>705</v>
      </c>
      <c r="D304" s="100"/>
      <c r="E304" s="100"/>
      <c r="F304" s="85"/>
      <c r="G304" s="271">
        <v>1090909</v>
      </c>
      <c r="H304" s="271">
        <v>0</v>
      </c>
    </row>
    <row r="305" spans="3:9">
      <c r="C305" s="84" t="s">
        <v>706</v>
      </c>
      <c r="D305" s="100"/>
      <c r="E305" s="100"/>
      <c r="F305" s="85"/>
      <c r="G305" s="271">
        <v>5580000</v>
      </c>
      <c r="H305" s="271">
        <v>0</v>
      </c>
    </row>
    <row r="306" spans="3:9">
      <c r="C306" s="84" t="s">
        <v>707</v>
      </c>
      <c r="D306" s="100"/>
      <c r="E306" s="100"/>
      <c r="F306" s="85"/>
      <c r="G306" s="271">
        <v>20000</v>
      </c>
      <c r="H306" s="271">
        <v>0</v>
      </c>
    </row>
    <row r="307" spans="3:9">
      <c r="C307" s="84" t="s">
        <v>708</v>
      </c>
      <c r="D307" s="100"/>
      <c r="E307" s="100"/>
      <c r="F307" s="85"/>
      <c r="G307" s="271">
        <v>27273</v>
      </c>
      <c r="H307" s="271">
        <v>0</v>
      </c>
    </row>
    <row r="308" spans="3:9">
      <c r="C308" s="84" t="s">
        <v>709</v>
      </c>
      <c r="D308" s="100"/>
      <c r="E308" s="100"/>
      <c r="F308" s="85"/>
      <c r="G308" s="271">
        <v>43139559</v>
      </c>
      <c r="H308" s="271">
        <v>0</v>
      </c>
    </row>
    <row r="309" spans="3:9">
      <c r="C309" s="331" t="s">
        <v>147</v>
      </c>
      <c r="D309" s="332"/>
      <c r="E309" s="332"/>
      <c r="F309" s="333"/>
      <c r="G309" s="99">
        <v>492905910</v>
      </c>
      <c r="H309" s="99">
        <v>217143819</v>
      </c>
      <c r="I309" s="25"/>
    </row>
    <row r="310" spans="3:9">
      <c r="G310" s="243"/>
      <c r="H310" s="243"/>
    </row>
    <row r="312" spans="3:9">
      <c r="C312" s="62" t="s">
        <v>416</v>
      </c>
    </row>
    <row r="314" spans="3:9">
      <c r="C314" s="334" t="s">
        <v>54</v>
      </c>
      <c r="D314" s="334"/>
      <c r="E314" s="334"/>
      <c r="F314" s="334"/>
      <c r="G314" s="96">
        <v>46203</v>
      </c>
      <c r="H314" s="96">
        <v>45838</v>
      </c>
    </row>
    <row r="315" spans="3:9">
      <c r="C315" s="335" t="s">
        <v>332</v>
      </c>
      <c r="D315" s="336"/>
      <c r="E315" s="336"/>
      <c r="F315" s="337"/>
      <c r="G315" s="98"/>
      <c r="H315" s="56"/>
    </row>
    <row r="316" spans="3:9">
      <c r="C316" s="338" t="s">
        <v>334</v>
      </c>
      <c r="D316" s="339"/>
      <c r="E316" s="339"/>
      <c r="F316" s="340"/>
      <c r="G316" s="271">
        <v>0</v>
      </c>
      <c r="H316" s="271">
        <v>0</v>
      </c>
    </row>
    <row r="317" spans="3:9">
      <c r="C317" s="84" t="s">
        <v>336</v>
      </c>
      <c r="D317" s="100"/>
      <c r="E317" s="100"/>
      <c r="F317" s="85"/>
      <c r="G317" s="98">
        <v>5320233</v>
      </c>
      <c r="H317" s="271">
        <v>3626455</v>
      </c>
    </row>
    <row r="318" spans="3:9">
      <c r="C318" s="84" t="s">
        <v>422</v>
      </c>
      <c r="D318" s="100"/>
      <c r="E318" s="100"/>
      <c r="F318" s="85"/>
      <c r="G318" s="98">
        <v>112971918</v>
      </c>
      <c r="H318" s="271">
        <v>6517696</v>
      </c>
    </row>
    <row r="319" spans="3:9">
      <c r="C319" s="84" t="s">
        <v>695</v>
      </c>
      <c r="D319" s="100"/>
      <c r="E319" s="100"/>
      <c r="F319" s="85"/>
      <c r="G319" s="98">
        <v>15370228</v>
      </c>
      <c r="H319" s="271">
        <v>0</v>
      </c>
    </row>
    <row r="320" spans="3:9">
      <c r="C320" s="331" t="s">
        <v>147</v>
      </c>
      <c r="D320" s="332"/>
      <c r="E320" s="332"/>
      <c r="F320" s="333"/>
      <c r="G320" s="99">
        <v>133662379</v>
      </c>
      <c r="H320" s="99">
        <v>10144151</v>
      </c>
      <c r="I320" s="25"/>
    </row>
    <row r="321" spans="3:9">
      <c r="G321" s="45"/>
      <c r="H321" s="243"/>
    </row>
    <row r="323" spans="3:9">
      <c r="C323" s="62" t="s">
        <v>434</v>
      </c>
    </row>
    <row r="325" spans="3:9">
      <c r="C325" s="334" t="s">
        <v>54</v>
      </c>
      <c r="D325" s="334"/>
      <c r="E325" s="334"/>
      <c r="F325" s="334"/>
      <c r="G325" s="96">
        <v>46203</v>
      </c>
      <c r="H325" s="96">
        <v>45838</v>
      </c>
    </row>
    <row r="326" spans="3:9">
      <c r="C326" s="335" t="s">
        <v>417</v>
      </c>
      <c r="D326" s="336"/>
      <c r="E326" s="336"/>
      <c r="F326" s="337"/>
      <c r="G326" s="98"/>
      <c r="H326" s="56"/>
    </row>
    <row r="327" spans="3:9">
      <c r="C327" s="338" t="s">
        <v>417</v>
      </c>
      <c r="D327" s="339"/>
      <c r="E327" s="339"/>
      <c r="F327" s="340"/>
      <c r="G327" s="98">
        <v>103278929</v>
      </c>
      <c r="H327" s="271">
        <v>17095481</v>
      </c>
    </row>
    <row r="328" spans="3:9">
      <c r="C328" s="331" t="s">
        <v>147</v>
      </c>
      <c r="D328" s="332"/>
      <c r="E328" s="332"/>
      <c r="F328" s="333"/>
      <c r="G328" s="99">
        <v>103278929</v>
      </c>
      <c r="H328" s="99">
        <v>17095481</v>
      </c>
      <c r="I328" s="25"/>
    </row>
    <row r="331" spans="3:9">
      <c r="C331" s="62" t="s">
        <v>540</v>
      </c>
    </row>
    <row r="333" spans="3:9" ht="16.8">
      <c r="C333" s="156" t="s">
        <v>150</v>
      </c>
      <c r="E333" s="156" t="s">
        <v>525</v>
      </c>
      <c r="F333" s="156" t="s">
        <v>526</v>
      </c>
      <c r="G333" s="157">
        <v>46203</v>
      </c>
      <c r="H333" s="157">
        <v>46022</v>
      </c>
    </row>
    <row r="334" spans="3:9">
      <c r="C334" s="25" t="s">
        <v>39</v>
      </c>
    </row>
    <row r="335" spans="3:9">
      <c r="C335" s="18" t="s">
        <v>537</v>
      </c>
      <c r="E335" s="18" t="s">
        <v>532</v>
      </c>
      <c r="F335" s="18" t="s">
        <v>586</v>
      </c>
      <c r="G335" s="45">
        <v>458281225</v>
      </c>
      <c r="H335" s="243">
        <v>10196010</v>
      </c>
    </row>
    <row r="336" spans="3:9">
      <c r="C336" s="18" t="s">
        <v>538</v>
      </c>
      <c r="E336" s="18" t="s">
        <v>532</v>
      </c>
      <c r="F336" s="18" t="s">
        <v>586</v>
      </c>
      <c r="G336" s="45">
        <v>110029670</v>
      </c>
      <c r="H336" s="243">
        <v>3911891</v>
      </c>
    </row>
    <row r="337" spans="3:16">
      <c r="C337" s="18" t="s">
        <v>534</v>
      </c>
      <c r="E337" s="18" t="s">
        <v>533</v>
      </c>
      <c r="F337" s="18" t="s">
        <v>192</v>
      </c>
      <c r="G337" s="45">
        <v>153937434</v>
      </c>
      <c r="H337" s="243">
        <v>885274</v>
      </c>
    </row>
    <row r="338" spans="3:16">
      <c r="G338" s="245">
        <v>722248329</v>
      </c>
      <c r="H338" s="245">
        <v>14107901</v>
      </c>
    </row>
    <row r="339" spans="3:16">
      <c r="C339" s="25" t="s">
        <v>43</v>
      </c>
      <c r="G339" s="245"/>
      <c r="H339" s="243"/>
    </row>
    <row r="340" spans="3:16">
      <c r="C340" s="18" t="s">
        <v>534</v>
      </c>
      <c r="E340" s="18" t="s">
        <v>533</v>
      </c>
      <c r="F340" s="18" t="s">
        <v>530</v>
      </c>
      <c r="G340" s="45">
        <v>0</v>
      </c>
      <c r="H340" s="243">
        <v>885274</v>
      </c>
    </row>
    <row r="341" spans="3:16">
      <c r="C341" s="18" t="s">
        <v>534</v>
      </c>
      <c r="E341" s="18" t="s">
        <v>533</v>
      </c>
      <c r="F341" s="18" t="s">
        <v>531</v>
      </c>
      <c r="G341" s="45">
        <v>500000000</v>
      </c>
      <c r="H341" s="20">
        <v>43656333</v>
      </c>
      <c r="O341" s="20"/>
      <c r="P341" s="20"/>
    </row>
    <row r="342" spans="3:16">
      <c r="C342" s="18" t="s">
        <v>538</v>
      </c>
      <c r="E342" s="18" t="s">
        <v>532</v>
      </c>
      <c r="F342" s="18" t="s">
        <v>531</v>
      </c>
      <c r="G342" s="45">
        <v>3076102</v>
      </c>
      <c r="H342" s="243">
        <v>3911891</v>
      </c>
    </row>
    <row r="343" spans="3:16">
      <c r="G343" s="245">
        <v>503076102</v>
      </c>
      <c r="H343" s="245">
        <v>44541607</v>
      </c>
    </row>
    <row r="345" spans="3:16" ht="16.8">
      <c r="C345" s="25" t="s">
        <v>340</v>
      </c>
      <c r="G345" s="157">
        <v>46203</v>
      </c>
      <c r="H345" s="157">
        <v>45838</v>
      </c>
      <c r="I345" s="305"/>
    </row>
    <row r="346" spans="3:16">
      <c r="C346" s="18" t="s">
        <v>538</v>
      </c>
      <c r="E346" s="18" t="s">
        <v>532</v>
      </c>
      <c r="F346" s="18" t="s">
        <v>587</v>
      </c>
      <c r="G346" s="243">
        <v>339345622</v>
      </c>
      <c r="H346" s="325">
        <v>100191820</v>
      </c>
    </row>
    <row r="347" spans="3:16">
      <c r="C347" s="18" t="s">
        <v>538</v>
      </c>
      <c r="E347" s="18" t="s">
        <v>532</v>
      </c>
      <c r="F347" s="18" t="s">
        <v>535</v>
      </c>
      <c r="G347" s="243">
        <v>0</v>
      </c>
      <c r="H347" s="325">
        <v>0</v>
      </c>
    </row>
    <row r="348" spans="3:16">
      <c r="C348" s="18" t="s">
        <v>538</v>
      </c>
      <c r="E348" s="18" t="s">
        <v>532</v>
      </c>
      <c r="F348" s="18" t="s">
        <v>536</v>
      </c>
      <c r="G348" s="243">
        <v>0</v>
      </c>
      <c r="H348" s="325">
        <v>0</v>
      </c>
    </row>
    <row r="349" spans="3:16">
      <c r="C349" s="18" t="s">
        <v>537</v>
      </c>
      <c r="E349" s="18" t="s">
        <v>532</v>
      </c>
      <c r="F349" s="18" t="s">
        <v>587</v>
      </c>
      <c r="G349" s="243">
        <v>1270810134</v>
      </c>
      <c r="H349" s="325">
        <v>214374083</v>
      </c>
    </row>
    <row r="350" spans="3:16">
      <c r="C350" s="18" t="s">
        <v>537</v>
      </c>
      <c r="E350" s="18" t="s">
        <v>532</v>
      </c>
      <c r="F350" s="18" t="s">
        <v>535</v>
      </c>
      <c r="G350" s="243">
        <v>0</v>
      </c>
      <c r="H350" s="325">
        <v>0</v>
      </c>
    </row>
    <row r="351" spans="3:16">
      <c r="C351" s="18" t="s">
        <v>537</v>
      </c>
      <c r="E351" s="18" t="s">
        <v>532</v>
      </c>
      <c r="F351" s="18" t="s">
        <v>536</v>
      </c>
      <c r="G351" s="243">
        <v>0</v>
      </c>
      <c r="H351" s="325">
        <v>0</v>
      </c>
    </row>
    <row r="352" spans="3:16">
      <c r="C352" s="18" t="s">
        <v>232</v>
      </c>
      <c r="E352" s="18" t="s">
        <v>533</v>
      </c>
      <c r="F352" s="18" t="s">
        <v>535</v>
      </c>
      <c r="G352" s="20">
        <v>975032</v>
      </c>
      <c r="H352" s="325">
        <v>330000</v>
      </c>
      <c r="O352" s="20"/>
      <c r="P352" s="20"/>
    </row>
    <row r="353" spans="3:16">
      <c r="C353" s="18" t="s">
        <v>232</v>
      </c>
      <c r="E353" s="18" t="s">
        <v>533</v>
      </c>
      <c r="F353" s="18" t="s">
        <v>635</v>
      </c>
      <c r="G353" s="20">
        <v>0</v>
      </c>
      <c r="H353" s="325">
        <v>290515</v>
      </c>
      <c r="O353" s="20"/>
      <c r="P353" s="20"/>
    </row>
    <row r="354" spans="3:16">
      <c r="C354" s="18" t="s">
        <v>232</v>
      </c>
      <c r="E354" s="18" t="s">
        <v>533</v>
      </c>
      <c r="F354" s="18" t="s">
        <v>536</v>
      </c>
      <c r="G354" s="20">
        <v>0</v>
      </c>
      <c r="H354" s="325">
        <v>1095000</v>
      </c>
      <c r="O354" s="20"/>
      <c r="P354" s="20"/>
    </row>
    <row r="355" spans="3:16">
      <c r="C355" s="18" t="s">
        <v>232</v>
      </c>
      <c r="E355" s="18" t="s">
        <v>533</v>
      </c>
      <c r="F355" s="18" t="s">
        <v>539</v>
      </c>
      <c r="G355" s="20">
        <v>268182</v>
      </c>
      <c r="H355" s="325">
        <v>4235411</v>
      </c>
      <c r="O355" s="20"/>
      <c r="P355" s="20"/>
    </row>
    <row r="356" spans="3:16">
      <c r="G356" s="158">
        <v>1611398970</v>
      </c>
      <c r="H356" s="322">
        <v>320516829</v>
      </c>
    </row>
    <row r="357" spans="3:16">
      <c r="G357" s="304">
        <v>0</v>
      </c>
    </row>
    <row r="358" spans="3:16">
      <c r="C358" s="62" t="s">
        <v>541</v>
      </c>
    </row>
    <row r="359" spans="3:16">
      <c r="C359" s="351" t="s">
        <v>435</v>
      </c>
      <c r="D359" s="351"/>
      <c r="E359" s="351"/>
      <c r="F359" s="351"/>
      <c r="G359" s="351"/>
      <c r="H359" s="351"/>
      <c r="I359" s="351"/>
      <c r="J359" s="351"/>
    </row>
    <row r="360" spans="3:16">
      <c r="C360" s="351"/>
      <c r="D360" s="351"/>
      <c r="E360" s="351"/>
      <c r="F360" s="351"/>
      <c r="G360" s="351"/>
      <c r="H360" s="351"/>
      <c r="I360" s="351"/>
      <c r="J360" s="351"/>
    </row>
    <row r="361" spans="3:16" ht="16.8">
      <c r="C361" s="111"/>
      <c r="D361" s="111"/>
      <c r="E361" s="111"/>
      <c r="F361" s="111"/>
      <c r="G361" s="111"/>
      <c r="H361" s="112"/>
      <c r="I361" s="112"/>
      <c r="J361" s="112"/>
    </row>
    <row r="362" spans="3:16" ht="16.8">
      <c r="C362" s="62" t="s">
        <v>542</v>
      </c>
      <c r="D362" s="110"/>
      <c r="E362" s="110"/>
      <c r="F362" s="111"/>
      <c r="G362" s="111"/>
      <c r="H362" s="112"/>
      <c r="I362" s="112"/>
      <c r="J362" s="112"/>
    </row>
    <row r="363" spans="3:16">
      <c r="C363" s="351" t="s">
        <v>436</v>
      </c>
      <c r="D363" s="351"/>
      <c r="E363" s="351"/>
      <c r="F363" s="351"/>
      <c r="G363" s="351"/>
      <c r="H363" s="351"/>
      <c r="I363" s="351"/>
      <c r="J363" s="351"/>
    </row>
    <row r="364" spans="3:16">
      <c r="C364" s="351"/>
      <c r="D364" s="351"/>
      <c r="E364" s="351"/>
      <c r="F364" s="351"/>
      <c r="G364" s="351"/>
      <c r="H364" s="351"/>
      <c r="I364" s="351"/>
      <c r="J364" s="351"/>
    </row>
    <row r="365" spans="3:16" ht="16.8">
      <c r="C365" s="112"/>
      <c r="D365" s="112"/>
      <c r="E365" s="112"/>
      <c r="F365" s="112"/>
      <c r="G365" s="112"/>
      <c r="H365" s="112"/>
      <c r="I365" s="112"/>
      <c r="J365" s="112"/>
    </row>
    <row r="366" spans="3:16" ht="16.8">
      <c r="C366" s="62" t="s">
        <v>543</v>
      </c>
      <c r="D366" s="112"/>
      <c r="E366" s="112"/>
      <c r="F366" s="112"/>
      <c r="G366" s="112"/>
      <c r="H366" s="112"/>
      <c r="I366" s="112"/>
      <c r="J366" s="112"/>
    </row>
    <row r="367" spans="3:16">
      <c r="C367" s="355" t="s">
        <v>723</v>
      </c>
      <c r="D367" s="355"/>
      <c r="E367" s="355"/>
      <c r="F367" s="355"/>
      <c r="G367" s="355"/>
      <c r="H367" s="355"/>
      <c r="I367" s="355"/>
      <c r="J367" s="355"/>
    </row>
    <row r="368" spans="3:16">
      <c r="C368" s="355"/>
      <c r="D368" s="355"/>
      <c r="E368" s="355"/>
      <c r="F368" s="355"/>
      <c r="G368" s="355"/>
      <c r="H368" s="355"/>
      <c r="I368" s="355"/>
      <c r="J368" s="355"/>
    </row>
    <row r="369" spans="3:10" ht="16.8">
      <c r="C369" s="113"/>
      <c r="D369" s="114"/>
      <c r="E369" s="114"/>
      <c r="F369" s="114"/>
      <c r="G369" s="114"/>
      <c r="H369" s="114"/>
      <c r="I369" s="114"/>
      <c r="J369" s="114"/>
    </row>
    <row r="370" spans="3:10" ht="16.8">
      <c r="C370" s="62" t="s">
        <v>544</v>
      </c>
      <c r="D370" s="112"/>
      <c r="E370" s="112"/>
      <c r="F370" s="112"/>
      <c r="G370" s="112"/>
      <c r="H370" s="112"/>
      <c r="I370" s="112"/>
      <c r="J370" s="112"/>
    </row>
    <row r="371" spans="3:10">
      <c r="C371" s="356" t="s">
        <v>725</v>
      </c>
      <c r="D371" s="356"/>
      <c r="E371" s="356"/>
      <c r="F371" s="356"/>
      <c r="G371" s="356"/>
      <c r="H371" s="356"/>
      <c r="I371" s="356"/>
      <c r="J371" s="356"/>
    </row>
    <row r="372" spans="3:10">
      <c r="C372" s="356"/>
      <c r="D372" s="356"/>
      <c r="E372" s="356"/>
      <c r="F372" s="356"/>
      <c r="G372" s="356"/>
      <c r="H372" s="356"/>
      <c r="I372" s="356"/>
      <c r="J372" s="356"/>
    </row>
    <row r="373" spans="3:10" ht="16.8">
      <c r="C373" s="112"/>
      <c r="D373" s="112"/>
      <c r="E373" s="112"/>
      <c r="F373" s="112"/>
      <c r="G373" s="112"/>
      <c r="H373" s="112"/>
      <c r="I373" s="112"/>
      <c r="J373" s="112"/>
    </row>
    <row r="374" spans="3:10" ht="16.8">
      <c r="C374" s="112"/>
      <c r="D374" s="112"/>
      <c r="E374" s="112"/>
      <c r="F374" s="112"/>
      <c r="G374" s="112"/>
      <c r="H374" s="112"/>
      <c r="I374" s="112"/>
      <c r="J374" s="112"/>
    </row>
    <row r="375" spans="3:10" ht="16.8">
      <c r="C375" s="67"/>
      <c r="D375" s="112"/>
      <c r="E375" s="112"/>
      <c r="F375" s="112"/>
      <c r="G375" s="112"/>
      <c r="H375" s="112"/>
      <c r="I375" s="112"/>
      <c r="J375" s="112"/>
    </row>
    <row r="381" spans="3:10">
      <c r="C381" s="58"/>
      <c r="D381" s="58"/>
      <c r="E381" s="11"/>
      <c r="F381" s="58"/>
      <c r="G381" s="68"/>
      <c r="H381" s="68"/>
      <c r="I381" s="58"/>
    </row>
    <row r="405" spans="4:4">
      <c r="D405" s="18">
        <v>0</v>
      </c>
    </row>
  </sheetData>
  <autoFilter ref="C177:J180" xr:uid="{FCFEC4B3-56E1-4AAB-8277-6A35C1DC895E}"/>
  <mergeCells count="115">
    <mergeCell ref="C6:N6"/>
    <mergeCell ref="C7:N7"/>
    <mergeCell ref="C8:N8"/>
    <mergeCell ref="C33:E33"/>
    <mergeCell ref="C34:E35"/>
    <mergeCell ref="C36:E36"/>
    <mergeCell ref="C37:E37"/>
    <mergeCell ref="C146:L146"/>
    <mergeCell ref="C147:L147"/>
    <mergeCell ref="C135:L135"/>
    <mergeCell ref="C138:L138"/>
    <mergeCell ref="C141:L141"/>
    <mergeCell ref="C142:L142"/>
    <mergeCell ref="C143:L143"/>
    <mergeCell ref="C90:L90"/>
    <mergeCell ref="C95:L95"/>
    <mergeCell ref="C100:L100"/>
    <mergeCell ref="E73:F73"/>
    <mergeCell ref="C76:D76"/>
    <mergeCell ref="C40:E40"/>
    <mergeCell ref="C41:E41"/>
    <mergeCell ref="C73:D73"/>
    <mergeCell ref="C359:J360"/>
    <mergeCell ref="C363:J364"/>
    <mergeCell ref="C367:J368"/>
    <mergeCell ref="C371:J372"/>
    <mergeCell ref="C54:J54"/>
    <mergeCell ref="C59:J59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C38:E38"/>
    <mergeCell ref="C39:E39"/>
    <mergeCell ref="C162:F162"/>
    <mergeCell ref="C163:F163"/>
    <mergeCell ref="C164:F164"/>
    <mergeCell ref="C165:F165"/>
    <mergeCell ref="C171:F171"/>
    <mergeCell ref="C77:D77"/>
    <mergeCell ref="C78:D78"/>
    <mergeCell ref="C151:L151"/>
    <mergeCell ref="C154:L154"/>
    <mergeCell ref="C103:L103"/>
    <mergeCell ref="C104:L104"/>
    <mergeCell ref="C106:L106"/>
    <mergeCell ref="C131:L131"/>
    <mergeCell ref="C132:L132"/>
    <mergeCell ref="E78:F78"/>
    <mergeCell ref="E74:F74"/>
    <mergeCell ref="E75:F75"/>
    <mergeCell ref="E76:F76"/>
    <mergeCell ref="E77:F77"/>
    <mergeCell ref="C74:D74"/>
    <mergeCell ref="C75:D75"/>
    <mergeCell ref="C190:F190"/>
    <mergeCell ref="C194:F194"/>
    <mergeCell ref="C189:F189"/>
    <mergeCell ref="C198:I198"/>
    <mergeCell ref="C200:F200"/>
    <mergeCell ref="C175:I175"/>
    <mergeCell ref="C185:I185"/>
    <mergeCell ref="C187:F187"/>
    <mergeCell ref="C188:F188"/>
    <mergeCell ref="C208:F208"/>
    <mergeCell ref="C210:F210"/>
    <mergeCell ref="C201:F201"/>
    <mergeCell ref="C202:F202"/>
    <mergeCell ref="C206:I206"/>
    <mergeCell ref="C221:F221"/>
    <mergeCell ref="C225:I225"/>
    <mergeCell ref="C227:F227"/>
    <mergeCell ref="C228:F228"/>
    <mergeCell ref="C232:F232"/>
    <mergeCell ref="C214:I214"/>
    <mergeCell ref="C216:F216"/>
    <mergeCell ref="C217:F217"/>
    <mergeCell ref="C218:F218"/>
    <mergeCell ref="C261:F261"/>
    <mergeCell ref="C246:F246"/>
    <mergeCell ref="C244:F244"/>
    <mergeCell ref="C252:F252"/>
    <mergeCell ref="C256:F256"/>
    <mergeCell ref="C257:F257"/>
    <mergeCell ref="C258:F258"/>
    <mergeCell ref="C236:F236"/>
    <mergeCell ref="C242:F242"/>
    <mergeCell ref="C243:F243"/>
    <mergeCell ref="C247:F247"/>
    <mergeCell ref="C281:F281"/>
    <mergeCell ref="C286:F286"/>
    <mergeCell ref="C287:F287"/>
    <mergeCell ref="C288:F288"/>
    <mergeCell ref="C295:F295"/>
    <mergeCell ref="C278:F278"/>
    <mergeCell ref="C280:F280"/>
    <mergeCell ref="C269:F269"/>
    <mergeCell ref="C270:F270"/>
    <mergeCell ref="C271:F271"/>
    <mergeCell ref="C273:F273"/>
    <mergeCell ref="C274:F274"/>
    <mergeCell ref="C328:F328"/>
    <mergeCell ref="C320:F320"/>
    <mergeCell ref="C325:F325"/>
    <mergeCell ref="C326:F326"/>
    <mergeCell ref="C327:F327"/>
    <mergeCell ref="C315:F315"/>
    <mergeCell ref="C316:F316"/>
    <mergeCell ref="C309:F309"/>
    <mergeCell ref="C314:F314"/>
  </mergeCells>
  <hyperlinks>
    <hyperlink ref="D18" r:id="rId1" xr:uid="{61AF2678-77E6-4468-8F97-8596B6D09E02}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  <drawing r:id="rId3"/>
  <legacyDrawing r:id="rId4"/>
</worksheet>
</file>

<file path=_xmlsignatures/_rels/origin.sigs.rels><?xml version="1.0" encoding="UTF-8" standalone="yes"?>
<Relationships xmlns="http://schemas.openxmlformats.org/package/2006/relationships"><Relationship Id="rId8" Type="http://schemas.openxmlformats.org/package/2006/relationships/digital-signature/signature" Target="sig8.xml"/><Relationship Id="rId13" Type="http://schemas.openxmlformats.org/package/2006/relationships/digital-signature/signature" Target="sig13.xml"/><Relationship Id="rId3" Type="http://schemas.openxmlformats.org/package/2006/relationships/digital-signature/signature" Target="sig3.xml"/><Relationship Id="rId7" Type="http://schemas.openxmlformats.org/package/2006/relationships/digital-signature/signature" Target="sig7.xml"/><Relationship Id="rId12" Type="http://schemas.openxmlformats.org/package/2006/relationships/digital-signature/signature" Target="sig12.xml"/><Relationship Id="rId17" Type="http://schemas.openxmlformats.org/package/2006/relationships/digital-signature/signature" Target="sig17.xml"/><Relationship Id="rId2" Type="http://schemas.openxmlformats.org/package/2006/relationships/digital-signature/signature" Target="sig2.xml"/><Relationship Id="rId16" Type="http://schemas.openxmlformats.org/package/2006/relationships/digital-signature/signature" Target="sig16.xml"/><Relationship Id="rId1" Type="http://schemas.openxmlformats.org/package/2006/relationships/digital-signature/signature" Target="sig1.xml"/><Relationship Id="rId6" Type="http://schemas.openxmlformats.org/package/2006/relationships/digital-signature/signature" Target="sig6.xml"/><Relationship Id="rId11" Type="http://schemas.openxmlformats.org/package/2006/relationships/digital-signature/signature" Target="sig11.xml"/><Relationship Id="rId5" Type="http://schemas.openxmlformats.org/package/2006/relationships/digital-signature/signature" Target="sig5.xml"/><Relationship Id="rId15" Type="http://schemas.openxmlformats.org/package/2006/relationships/digital-signature/signature" Target="sig15.xml"/><Relationship Id="rId10" Type="http://schemas.openxmlformats.org/package/2006/relationships/digital-signature/signature" Target="sig10.xml"/><Relationship Id="rId4" Type="http://schemas.openxmlformats.org/package/2006/relationships/digital-signature/signature" Target="sig4.xml"/><Relationship Id="rId9" Type="http://schemas.openxmlformats.org/package/2006/relationships/digital-signature/signature" Target="sig9.xml"/><Relationship Id="rId14" Type="http://schemas.openxmlformats.org/package/2006/relationships/digital-signature/signature" Target="sig14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qoBsBBloy8jniZevMb5PU8uwo6jC5FpPLXhifyo7EgM=</DigestValue>
    </Reference>
    <Reference Type="http://www.w3.org/2000/09/xmldsig#Object" URI="#idOfficeObject">
      <DigestMethod Algorithm="http://www.w3.org/2001/04/xmlenc#sha256"/>
      <DigestValue>+goq6pXUnK+1ZlH51UyqNwlcwK3PRDkmvfKUEy5j3XE=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oupwEHKOgz4XnOhaV/sHJ9SRAyAgzOLPn78mNyelUvA=</DigestValue>
    </Reference>
    <Reference Type="http://www.w3.org/2000/09/xmldsig#Object" URI="#idValidSigLnImg">
      <DigestMethod Algorithm="http://www.w3.org/2001/04/xmlenc#sha256"/>
      <DigestValue>FjsugB+wYCQZUo3sBuPFVB05rk7z4KvQ7e8fTcTH09M=</DigestValue>
    </Reference>
    <Reference Type="http://www.w3.org/2000/09/xmldsig#Object" URI="#idInvalidSigLnImg">
      <DigestMethod Algorithm="http://www.w3.org/2001/04/xmlenc#sha256"/>
      <DigestValue>BP2D/ktu/Hkhw4Efu/xUELD8+INHZIdc2AqQC+QejVw=</DigestValue>
    </Reference>
  </SignedInfo>
  <SignatureValue>Nc4JcDDZzdALAY8JIvf4HihW3K17KcQabFYGkxBAkmcJZfCEUibw/iUg6XBeT5bzCC5aKb7s/tOe
/injzVmzvsugbigiptxPVDGcxRc/QMkdPmHChnD+bybTbnLhez6zWDtIcB+GTpLsJT6QEWJvWrdw
xrCR7p1ajHf9WLF1Fmjm4gnRWA2ixwvidA3nsEU29QFtV3xXpgtkpPxNJfyBA/u7FBrv2k5ldB/Q
7BOmSUC1AZd/3iGAtXPWJWNnnaZaE5azUQdTjmrgkn7nOxhGsQ+L3efK7xXoXEop9y1cKafp3FTh
hjGTU5+m1JI49j6ELyBt7ref+OaHS7TdG35E4g==</SignatureValue>
  <KeyInfo>
    <X509Data>
      <X509Certificate>MIIIczCCBlugAwIBAgIUf/bu+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/2NI6C4c7cUvLDBPlO/jyrBckzW2VlkOoJwHaDSXEQNty45Ra2CeeuULQqehwn6iJH6z0ioxB9Id34DMMFlczu2C2xXXteSkWkkbn4uWgK8KccYy7kdsVyQ+LM9yMU66F8ZxatEwcq+7SSBBTLIt7fJM7CzzFCm4pFTiEw3QCFNoQLGEO630/wMLfjKSibrFfRSVRz1wCx7KvPLrb6KCMx4rtysWU3c8v856zhoq5gvFPWLeO6Szu/Xdf3f9o89Rn6oZzqaKfKmwIDAQABo4IDoTCCA50wDAYDVR0TAQH/BAIwADAfBgNVHSMEGDAWgBTf9P4fMxfzeBFwDwLBlBzj4FzU/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/BBYwFAYIKwYBBQUHAwIGCCsGAQUFBwMEMHEGA1UdHwRqMGgwMqAwoC6GLGh0dHBzOi8vY3JsMS5zZWN1cmUuaXR0aS5kaWdpdGFsL2l0dGktY2EuY3JsMDKgMKAuhixodHRwczovL2NybDIuc2VjdXJlLml0dGkuZGlnaXRhbC9pdHRpLWNhLmNybDAdBgNVHQ4EFgQU4W8OzTbnIu9z+neZv2jmNYuK2XkwDgYDVR0PAQH/BAQDAgXgMA0GCSqGSIb3DQEBCwUAA4ICAQBiHISzFvyXkSJxRTP4a7WOR45ottrZK+yW2gAYS/B4ix+3bzsiP99kBJgf7Dmc5ss602UCGH+HJktl9KxGyWv6szFfMsVMn9W5/z1a/uCKQMn3yZCLiRgODBb5teV8JTfykMuayvDn2G0XOKz7qliG4QGLbg4Ah+7in9EWXRa15lQ+eKkNAtX0QNvvpyz5qHTMID3L9Sl+TtJbA/XKQwLcWGn4h/MTFMOMAFRR5mWHkgyO20TjHusomj1SQSKz4bjAaB9jE1EvrOyYvsrxRnrCHe4j2oMpH/0MAMSAfe7YpK+zr6r4PoDZt8dRsbyF07CMOFxyKGcrPsgqifwo0FoDY0KqxbKoBWoGv+a8Z70HgTPYFFugNKS218gsUDgqHCZxg8WkfV9qjSXFXqHS/0131rx1g76+EvEw0OClCFkBj9s1u7PRwf09V2tsr+ES2VdkwPvLI3/cmPuZTdUIjTf9L/TDsAFBYAc3vfsjkT1rRTYorUBVKGyNZuQaC338VjQ9zUJtSn+tuOfrHUtzptK6L7YK1AQWDHzeovaGGutajAEW83GhFOpD5dQqZuSdGJjquSWPK525N8cqQQA/L56b7YRmgpkTYTgNXKoMfipZDTB5Gbyq13OhOgkeBl6AtuTkzTz16BTburS0KxbSmARhQ0DZsmewKORKR9raA6Q6u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2026-08-12T17:43:07Z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{9C8F2E53-D8AE-4C5B-AEEF-DFE2C55219D9}</SetupID>
          <SignatureText>Fatima Ozorio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2026-08-12T17:43:07Z</xd:SigningTime>
          <xd:SigningCertificate>
            <xd:Cert>
              <xd:CertDigest>
                <DigestMethod Algorithm="http://www.w3.org/2001/04/xmlenc#sha256"/>
                <DigestValue>+a6DYkmY9Xcwsjmw4USeWX+3UbRrASznZLZX2fxYnmY=</DigestValue>
              </xd:CertDigest>
              <xd:IssuerSerial>
                <X509IssuerName>CN=ITTI SAECA, SERIALNUMBER=RUC80028355-4, OU=Prestador Cualificado de Servicios de Confianza, O=ICPP, C=PY</X509IssuerName>
                <X509SerialNumber>730548628636635206857183113436406355815561121907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FwR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EcaqdmGbvXIY5YU1hNH+01nzNM9HULKvn1P+zMxfToI=</DigestValue>
    </Reference>
    <Reference Type="http://www.w3.org/2000/09/xmldsig#Object" URI="#idOfficeObject">
      <DigestMethod Algorithm="http://www.w3.org/2001/04/xmlenc#sha256"/>
      <DigestValue>u/8ngcL/htRu6Yvh3fyzHec7Hh6qg/Kjvy3ORlajHxQ=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ZuyxeQKioOnxwEykZXUSGNiyPD/hW3LKd2tx63sR69M=</DigestValue>
    </Reference>
    <Reference Type="http://www.w3.org/2000/09/xmldsig#Object" URI="#idValidSigLnImg">
      <DigestMethod Algorithm="http://www.w3.org/2001/04/xmlenc#sha256"/>
      <DigestValue>ZvA59aF0NKMlO59qzwVsBm+lnq+RsWmr+by+YAfVoFM=</DigestValue>
    </Reference>
    <Reference Type="http://www.w3.org/2000/09/xmldsig#Object" URI="#idInvalidSigLnImg">
      <DigestMethod Algorithm="http://www.w3.org/2001/04/xmlenc#sha256"/>
      <DigestValue>BP2D/ktu/Hkhw4Efu/xUELD8+INHZIdc2AqQC+QejVw=</DigestValue>
    </Reference>
  </SignedInfo>
  <SignatureValue>zeilVQaYMZzCchQ9RoGjALhFQLl5bADfs/wI1qlL6btMdcnhgfZWzxFhXBZZ72oGyGXlWoHFQwX1
C4D3Hy3zHwyJ3c8MWVAx6qycVJXnLspqfwCdqREV+wOjusZv30IH3VFPUxaErb83DXyOKpTjxBJ7
wtLOIkJ3P/CdFnIBHOZSr2P6zE94uYEgsP92D2Q9yratfBX1C8xE4zYmNQ0G8HQJ/6K5ysSrxlWF
bWcjKeTTUdTiLWiW8Muo/Elldlo1vmcoGTxDjQ59WvrG0fQiv4Gxt9HZAoaVRjlimRhowlg4bOjP
Rq7kFvicf0CCtwzEFEZ9Z8abnuuGWhPXKO+3xQ==</SignatureValue>
  <KeyInfo>
    <X509Data>
      <X509Certificate>MIIIczCCBlugAwIBAgIUf/bu+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/2NI6C4c7cUvLDBPlO/jyrBckzW2VlkOoJwHaDSXEQNty45Ra2CeeuULQqehwn6iJH6z0ioxB9Id34DMMFlczu2C2xXXteSkWkkbn4uWgK8KccYy7kdsVyQ+LM9yMU66F8ZxatEwcq+7SSBBTLIt7fJM7CzzFCm4pFTiEw3QCFNoQLGEO630/wMLfjKSibrFfRSVRz1wCx7KvPLrb6KCMx4rtysWU3c8v856zhoq5gvFPWLeO6Szu/Xdf3f9o89Rn6oZzqaKfKmwIDAQABo4IDoTCCA50wDAYDVR0TAQH/BAIwADAfBgNVHSMEGDAWgBTf9P4fMxfzeBFwDwLBlBzj4FzU/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/BBYwFAYIKwYBBQUHAwIGCCsGAQUFBwMEMHEGA1UdHwRqMGgwMqAwoC6GLGh0dHBzOi8vY3JsMS5zZWN1cmUuaXR0aS5kaWdpdGFsL2l0dGktY2EuY3JsMDKgMKAuhixodHRwczovL2NybDIuc2VjdXJlLml0dGkuZGlnaXRhbC9pdHRpLWNhLmNybDAdBgNVHQ4EFgQU4W8OzTbnIu9z+neZv2jmNYuK2XkwDgYDVR0PAQH/BAQDAgXgMA0GCSqGSIb3DQEBCwUAA4ICAQBiHISzFvyXkSJxRTP4a7WOR45ottrZK+yW2gAYS/B4ix+3bzsiP99kBJgf7Dmc5ss602UCGH+HJktl9KxGyWv6szFfMsVMn9W5/z1a/uCKQMn3yZCLiRgODBb5teV8JTfykMuayvDn2G0XOKz7qliG4QGLbg4Ah+7in9EWXRa15lQ+eKkNAtX0QNvvpyz5qHTMID3L9Sl+TtJbA/XKQwLcWGn4h/MTFMOMAFRR5mWHkgyO20TjHusomj1SQSKz4bjAaB9jE1EvrOyYvsrxRnrCHe4j2oMpH/0MAMSAfe7YpK+zr6r4PoDZt8dRsbyF07CMOFxyKGcrPsgqifwo0FoDY0KqxbKoBWoGv+a8Z70HgTPYFFugNKS218gsUDgqHCZxg8WkfV9qjSXFXqHS/0131rx1g76+EvEw0OClCFkBj9s1u7PRwf09V2tsr+ES2VdkwPvLI3/cmPuZTdUIjTf9L/TDsAFBYAc3vfsjkT1rRTYorUBVKGyNZuQaC338VjQ9zUJtSn+tuOfrHUtzptK6L7YK1AQWDHzeovaGGutajAEW83GhFOpD5dQqZuSdGJjquSWPK525N8cqQQA/L56b7YRmgpkTYTgNXKoMfipZDTB5Gbyq13OhOgkeBl6AtuTkzTz16BTburS0KxbSmARhQ0DZsmewKORKR9raA6Q6u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2026-08-12T17:43:44Z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{6C901C0A-5B1B-41A3-8BBB-5521A934EAC5}</SetupID>
          <SignatureText>Fatima Ozorio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2026-08-12T17:43:44Z</xd:SigningTime>
          <xd:SigningCertificate>
            <xd:Cert>
              <xd:CertDigest>
                <DigestMethod Algorithm="http://www.w3.org/2001/04/xmlenc#sha256"/>
                <DigestValue>+a6DYkmY9Xcwsjmw4USeWX+3UbRrASznZLZX2fxYnmY=</DigestValue>
              </xd:CertDigest>
              <xd:IssuerSerial>
                <X509IssuerName>CN=ITTI SAECA, SERIALNUMBER=RUC80028355-4, OU=Prestador Cualificado de Servicios de Confianza, O=ICPP, C=PY</X509IssuerName>
                <X509SerialNumber>730548628636635206857183113436406355815561121907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=</Object>
</Signature>
</file>

<file path=_xmlsignatures/sig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m+9dEwC2HsVDqcQ6iFFSkqzzFs/lkooiop1G4wZXGhg=</DigestValue>
    </Reference>
    <Reference Type="http://www.w3.org/2000/09/xmldsig#Object" URI="#idOfficeObject">
      <DigestMethod Algorithm="http://www.w3.org/2001/04/xmlenc#sha256"/>
      <DigestValue>usOYM9ciHYsfgV3mq2QzqxmrugGjaeonbuugs7fkTjE=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O8tzB9eIXoSz7CggyfCwZgsahjazl56LvWAl9xvd53Y=</DigestValue>
    </Reference>
    <Reference Type="http://www.w3.org/2000/09/xmldsig#Object" URI="#idValidSigLnImg">
      <DigestMethod Algorithm="http://www.w3.org/2001/04/xmlenc#sha256"/>
      <DigestValue>ZvA59aF0NKMlO59qzwVsBm+lnq+RsWmr+by+YAfVoFM=</DigestValue>
    </Reference>
    <Reference Type="http://www.w3.org/2000/09/xmldsig#Object" URI="#idInvalidSigLnImg">
      <DigestMethod Algorithm="http://www.w3.org/2001/04/xmlenc#sha256"/>
      <DigestValue>hPG2AoFok8bsZxHIDKw7/+PNBDOyPyi6My8skqUdLlY=</DigestValue>
    </Reference>
  </SignedInfo>
  <SignatureValue>DlQBeyNsb0ORaUEIqn023yD6AelzPfLgybWz4fnIh0HKVlc0GmxdqclZDJNGyKbUtBROsWh6EmpX
6nfIOmeNlyZJeBxu6fzk/+2doXGS2YugR51+XAjMjprOBKSrS+zugbDHKdGlwRbfB21D6i6pcR4u
FM2R6oLvrr8MfThw5v8cser2PfEhh6chj0V/szmTSChVn7M+1xkxZ5CHam4DqmSuEqR7iXTyD65j
YuXUIH0OVLm9iiZHMgB1l2GfkZSZU/MciCB3RyIaEtFZmcaAZlZXgu7Co2atU3oNiGpGE3YF71D0
wwEra8Ib7ffEOOlSOTtDlBWZJUCHc/RZ9Mm5gg==</SignatureValue>
  <KeyInfo>
    <X509Data>
      <X509Certificate>MIIIczCCBlugAwIBAgIUf/bu+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/2NI6C4c7cUvLDBPlO/jyrBckzW2VlkOoJwHaDSXEQNty45Ra2CeeuULQqehwn6iJH6z0ioxB9Id34DMMFlczu2C2xXXteSkWkkbn4uWgK8KccYy7kdsVyQ+LM9yMU66F8ZxatEwcq+7SSBBTLIt7fJM7CzzFCm4pFTiEw3QCFNoQLGEO630/wMLfjKSibrFfRSVRz1wCx7KvPLrb6KCMx4rtysWU3c8v856zhoq5gvFPWLeO6Szu/Xdf3f9o89Rn6oZzqaKfKmwIDAQABo4IDoTCCA50wDAYDVR0TAQH/BAIwADAfBgNVHSMEGDAWgBTf9P4fMxfzeBFwDwLBlBzj4FzU/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/BBYwFAYIKwYBBQUHAwIGCCsGAQUFBwMEMHEGA1UdHwRqMGgwMqAwoC6GLGh0dHBzOi8vY3JsMS5zZWN1cmUuaXR0aS5kaWdpdGFsL2l0dGktY2EuY3JsMDKgMKAuhixodHRwczovL2NybDIuc2VjdXJlLml0dGkuZGlnaXRhbC9pdHRpLWNhLmNybDAdBgNVHQ4EFgQU4W8OzTbnIu9z+neZv2jmNYuK2XkwDgYDVR0PAQH/BAQDAgXgMA0GCSqGSIb3DQEBCwUAA4ICAQBiHISzFvyXkSJxRTP4a7WOR45ottrZK+yW2gAYS/B4ix+3bzsiP99kBJgf7Dmc5ss602UCGH+HJktl9KxGyWv6szFfMsVMn9W5/z1a/uCKQMn3yZCLiRgODBb5teV8JTfykMuayvDn2G0XOKz7qliG4QGLbg4Ah+7in9EWXRa15lQ+eKkNAtX0QNvvpyz5qHTMID3L9Sl+TtJbA/XKQwLcWGn4h/MTFMOMAFRR5mWHkgyO20TjHusomj1SQSKz4bjAaB9jE1EvrOyYvsrxRnrCHe4j2oMpH/0MAMSAfe7YpK+zr6r4PoDZt8dRsbyF07CMOFxyKGcrPsgqifwo0FoDY0KqxbKoBWoGv+a8Z70HgTPYFFugNKS218gsUDgqHCZxg8WkfV9qjSXFXqHS/0131rx1g76+EvEw0OClCFkBj9s1u7PRwf09V2tsr+ES2VdkwPvLI3/cmPuZTdUIjTf9L/TDsAFBYAc3vfsjkT1rRTYorUBVKGyNZuQaC338VjQ9zUJtSn+tuOfrHUtzptK6L7YK1AQWDHzeovaGGutajAEW83GhFOpD5dQqZuSdGJjquSWPK525N8cqQQA/L56b7YRmgpkTYTgNXKoMfipZDTB5Gbyq13OhOgkeBl6AtuTkzTz16BTburS0KxbSmARhQ0DZsmewKORKR9raA6Q6u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2026-08-12T17:43:55Z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{C9124D23-8500-4C91-B7E5-C4AF1142121D}</SetupID>
          <SignatureText>Fatima Ozorio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2026-08-12T17:43:55Z</xd:SigningTime>
          <xd:SigningCertificate>
            <xd:Cert>
              <xd:CertDigest>
                <DigestMethod Algorithm="http://www.w3.org/2001/04/xmlenc#sha256"/>
                <DigestValue>+a6DYkmY9Xcwsjmw4USeWX+3UbRrASznZLZX2fxYnmY=</DigestValue>
              </xd:CertDigest>
              <xd:IssuerSerial>
                <X509IssuerName>CN=ITTI SAECA, SERIALNUMBER=RUC80028355-4, OU=Prestador Cualificado de Servicios de Confianza, O=ICPP, C=PY</X509IssuerName>
                <X509SerialNumber>730548628636635206857183113436406355815561121907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Bu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Ig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B1fQ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Cu5gYAAAADAAAABQAAAAsAAAAHAAAACAAAAAgAAAAEAAAACAAAAAgAAAAFAAAAAwAAAAQAAAAGAAAACAAAAAcAAAADAAAADAAAAAgAAAAEAAAACAAAAAgAAAAKAAAACQAAAAcAAAAGAAAABAAAAAoAAAAHAAAACgAAAAgAAAADAAAACgAAAAQAAAAIAAAACAAAAAgAAAAHAAAACAAAAAcAAAAHAAAAFgAAAAwAAAAAAAAAJQAAAAwAAAACAAAADgAAABQAAAAAAAAAEAAAABQAAAA=</Object>
</Signature>
</file>

<file path=_xmlsignatures/sig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w+7xDN/RtQA5FbOd1RWZ01Ngk43W58lTVMC+Mm8fR3A=</DigestValue>
    </Reference>
    <Reference Type="http://www.w3.org/2000/09/xmldsig#Object" URI="#idOfficeObject">
      <DigestMethod Algorithm="http://www.w3.org/2001/04/xmlenc#sha256"/>
      <DigestValue>1nu2ye+0mly/CaBjC9LCt341FBpUJPISXP8qRCe6mH8=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314w78N8VA7ULkY4bhuN7/iE0ZAcVCd85i2cNsrL/kQ=</DigestValue>
    </Reference>
    <Reference Type="http://www.w3.org/2000/09/xmldsig#Object" URI="#idValidSigLnImg">
      <DigestMethod Algorithm="http://www.w3.org/2001/04/xmlenc#sha256"/>
      <DigestValue>xdWK4Ee1W0/q+gRW2+mgP5hxxdcVZPN5fmJhETPG8Fg=</DigestValue>
    </Reference>
    <Reference Type="http://www.w3.org/2000/09/xmldsig#Object" URI="#idInvalidSigLnImg">
      <DigestMethod Algorithm="http://www.w3.org/2001/04/xmlenc#sha256"/>
      <DigestValue>BP2D/ktu/Hkhw4Efu/xUELD8+INHZIdc2AqQC+QejVw=</DigestValue>
    </Reference>
  </SignedInfo>
  <SignatureValue>EoTvROtd3cKM5UHQb8xrP15+Bk6qqvdJXVuEFKYLGVhifpiTjNX3WxwFzIYTe9jPqvAuoKFqoi22
zSfMbl1nJ2HUW831jXHTjNkMqr370q/fK6aThC2xN3CHymW7yc8PmuONZWE0vIAD/diI3c+NbULy
/x2UYL2ztLQbufSD9X4jzlX70Gltw8M+XSZuOEIDonDIX9LeI0pSPYBu6vqxuIr/EvOtloQN/k/k
24pPI3++GgeIpWtv2Sw7FakhMCCrrfY3DXg9KI4oVEd+PWB0A8bxNo03ju0lRLeWzTnsWEnD5+iG
CO0gc7uQk8vZiQuoNETjcWuUOyPasUUj0lRT9A==</SignatureValue>
  <KeyInfo>
    <X509Data>
      <X509Certificate>MIIIczCCBlugAwIBAgIUf/bu+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/2NI6C4c7cUvLDBPlO/jyrBckzW2VlkOoJwHaDSXEQNty45Ra2CeeuULQqehwn6iJH6z0ioxB9Id34DMMFlczu2C2xXXteSkWkkbn4uWgK8KccYy7kdsVyQ+LM9yMU66F8ZxatEwcq+7SSBBTLIt7fJM7CzzFCm4pFTiEw3QCFNoQLGEO630/wMLfjKSibrFfRSVRz1wCx7KvPLrb6KCMx4rtysWU3c8v856zhoq5gvFPWLeO6Szu/Xdf3f9o89Rn6oZzqaKfKmwIDAQABo4IDoTCCA50wDAYDVR0TAQH/BAIwADAfBgNVHSMEGDAWgBTf9P4fMxfzeBFwDwLBlBzj4FzU/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/BBYwFAYIKwYBBQUHAwIGCCsGAQUFBwMEMHEGA1UdHwRqMGgwMqAwoC6GLGh0dHBzOi8vY3JsMS5zZWN1cmUuaXR0aS5kaWdpdGFsL2l0dGktY2EuY3JsMDKgMKAuhixodHRwczovL2NybDIuc2VjdXJlLml0dGkuZGlnaXRhbC9pdHRpLWNhLmNybDAdBgNVHQ4EFgQU4W8OzTbnIu9z+neZv2jmNYuK2XkwDgYDVR0PAQH/BAQDAgXgMA0GCSqGSIb3DQEBCwUAA4ICAQBiHISzFvyXkSJxRTP4a7WOR45ottrZK+yW2gAYS/B4ix+3bzsiP99kBJgf7Dmc5ss602UCGH+HJktl9KxGyWv6szFfMsVMn9W5/z1a/uCKQMn3yZCLiRgODBb5teV8JTfykMuayvDn2G0XOKz7qliG4QGLbg4Ah+7in9EWXRa15lQ+eKkNAtX0QNvvpyz5qHTMID3L9Sl+TtJbA/XKQwLcWGn4h/MTFMOMAFRR5mWHkgyO20TjHusomj1SQSKz4bjAaB9jE1EvrOyYvsrxRnrCHe4j2oMpH/0MAMSAfe7YpK+zr6r4PoDZt8dRsbyF07CMOFxyKGcrPsgqifwo0FoDY0KqxbKoBWoGv+a8Z70HgTPYFFugNKS218gsUDgqHCZxg8WkfV9qjSXFXqHS/0131rx1g76+EvEw0OClCFkBj9s1u7PRwf09V2tsr+ES2VdkwPvLI3/cmPuZTdUIjTf9L/TDsAFBYAc3vfsjkT1rRTYorUBVKGyNZuQaC338VjQ9zUJtSn+tuOfrHUtzptK6L7YK1AQWDHzeovaGGutajAEW83GhFOpD5dQqZuSdGJjquSWPK525N8cqQQA/L56b7YRmgpkTYTgNXKoMfipZDTB5Gbyq13OhOgkeBl6AtuTkzTz16BTburS0KxbSmARhQ0DZsmewKORKR9raA6Q6u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2026-08-12T17:44:06Z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{62314FE4-E660-4785-94B6-0D721B48085B}</SetupID>
          <SignatureText>Fatima Ozorio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2026-08-12T17:44:06Z</xd:SigningTime>
          <xd:SigningCertificate>
            <xd:Cert>
              <xd:CertDigest>
                <DigestMethod Algorithm="http://www.w3.org/2001/04/xmlenc#sha256"/>
                <DigestValue>+a6DYkmY9Xcwsjmw4USeWX+3UbRrASznZLZX2fxYnmY=</DigestValue>
              </xd:CertDigest>
              <xd:IssuerSerial>
                <X509IssuerName>CN=ITTI SAECA, SERIALNUMBER=RUC80028355-4, OU=Prestador Cualificado de Servicios de Confianza, O=ICPP, C=PY</X509IssuerName>
                <X509SerialNumber>730548628636635206857183113436406355815561121907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HI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dw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=</Object>
</Signature>
</file>

<file path=_xmlsignatures/sig5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WV1tG5XKMtdmEtYplBev0V90ftm22Wn9szHvYmOdjwE=</DigestValue>
    </Reference>
    <Reference Type="http://www.w3.org/2000/09/xmldsig#Object" URI="#idOfficeObject">
      <DigestMethod Algorithm="http://www.w3.org/2001/04/xmlenc#sha256"/>
      <DigestValue>i5oOrSJm9USBDwv45KC7yvt0Wn761qIa8fNqlPhUfp4=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hR8iQ/+sZ90CuIVLJDwbLbVciOYRj9Sh40VW5zdZDcI=</DigestValue>
    </Reference>
    <Reference Type="http://www.w3.org/2000/09/xmldsig#Object" URI="#idValidSigLnImg">
      <DigestMethod Algorithm="http://www.w3.org/2001/04/xmlenc#sha256"/>
      <DigestValue>ZvA59aF0NKMlO59qzwVsBm+lnq+RsWmr+by+YAfVoFM=</DigestValue>
    </Reference>
    <Reference Type="http://www.w3.org/2000/09/xmldsig#Object" URI="#idInvalidSigLnImg">
      <DigestMethod Algorithm="http://www.w3.org/2001/04/xmlenc#sha256"/>
      <DigestValue>Il/ET/sYKkomJ4MohhQVuMqQnpsqGMenuhWYBBE2sik=</DigestValue>
    </Reference>
  </SignedInfo>
  <SignatureValue>uK69DATIZl0DSbCLslZ8DMKx6/JJKN8x909PQuCqEdqepFBtg0+O989ylTHAPWTP1nDEz/+HmEwF
WTFgV05VMlA8DOlwlor53H+dOvwJWAsnlM7rD5w7sstlA50UyynAWCkrXOanGE1GnFkptfGQpj5O
6BfkxAJXVNkk8HTywij0tyGG8QlxXDXCWnmCmlnh1aD8e/WF39/ebEWH/jxMTKaByGHm5RjeEQf1
ji6gTVcjjCpTzfw9xI5L8/MwSy3kiqiDfm4SuZYis0NeccZvzLSReXjGN/Slc+vE65H+oUcLwZIG
teSf31iStZao5T2PjiVcx0YUS8qCjzImW9YVAA==</SignatureValue>
  <KeyInfo>
    <X509Data>
      <X509Certificate>MIIIczCCBlugAwIBAgIUf/bu+OiIoEytHeiytYZElrDfUHMwDQYJKoZIhvcNAQELBQAwgYMxCzAJBgNVBAYTAlBZMQ0wCwYDVQQKDARJQ1BQMTgwNgYDVQQLDC9QcmVzdGFkb3IgQ3VhbGlmaWNhZG8gZGUgU2VydmljaW9zIGRlIENvbmZpYW56YTEWMBQGA1UEBRMNUlVDODAwMjgzNTUtNDETMBEGA1UEAwwKSVRUSSBTQUVDQTAeFw0yNjA1MDQxMzI0NDVaFw0zMDA1MDMxMzI0NDRaMIG9MQswCQYDVQQGEwJQWTE1MDMGA1UECgwsQ0VSVElGSUNBRE8gQ1VBTElGSUNBRE8gREUgRklSTUEgRUxFQ1RST05JQ0ExCzAJBgNVBAsMAkYzMRIwEAYDVQQFEwlDSTYwMTQwNDMxFzAVBgNVBAQMDk9aT1JJTyBDQUNFUkVTMRYwFAYDVQQqDA1GQVRJTUEgUkFRVUVMMSUwIwYDVQQDDBxGQVRJTUEgUkFRVUVMIE9aT1JJTyBDQUNFUkVTMIIBIjANBgkqhkiG9w0BAQEFAAOCAQ8AMIIBCgKCAQEA0m1Vfe74ScOWGreRoMZFBfsSQPTAcpfkEfTJph62TWsbTQqOoMDVEn7grAQHp2frAx8tKh6w9i/2NI6C4c7cUvLDBPlO/jyrBckzW2VlkOoJwHaDSXEQNty45Ra2CeeuULQqehwn6iJH6z0ioxB9Id34DMMFlczu2C2xXXteSkWkkbn4uWgK8KccYy7kdsVyQ+LM9yMU66F8ZxatEwcq+7SSBBTLIt7fJM7CzzFCm4pFTiEw3QCFNoQLGEO630/wMLfjKSibrFfRSVRz1wCx7KvPLrb6KCMx4rtysWU3c8v856zhoq5gvFPWLeO6Szu/Xdf3f9o89Rn6oZzqaKfKmwIDAQABo4IDoTCCA50wDAYDVR0TAQH/BAIwADAfBgNVHSMEGDAWgBTf9P4fMxfzeBFwDwLBlBzj4FzU/TB7BggrBgEFBQcBAQRvMG0wPQYIKwYBBQUHMAKGMWh0dHBzOi8vd3d3LnNlY3VyZS5pdHRpLmRpZ2l0YWwvY2VydHMvY2EtaXR0aS5jZXIwLAYIKwYBBQUHMAGGIGh0dHBzOi8vb2NzcC5zZWN1cmUuaXR0aS5kaWdpdGFsMF4GA1UdEQRXMFWBGmZhdGltYS5vem9yaW9AaXR0aS5kaWdpdGFspDcwNTEzMDEGA1UEDQwqRklSTUEgRUxFQ1RST05JQ0EgQ1VBTElGSUNBREEgQ0VOVFJBTElaQURBMIIByQYDVR0gBIIBwDCCAbwwggG4BgwrBgEEAYPddwECAgEwggGmMDwGCCsGAQUFBwIBFjBodHRwczovL3d3dy5zZWN1cmUuaXR0aS5kaWdpdGFsL2Nwcy9pdHRpX2Nwcy5wZGYwgbkGCCsGAQUFBwICMIGsDIGpQ2VydGlmaWNhZG8gY3VhbGlmaWNhZG8gZGUgZmlybWEgZWxlY3Ryw7NuaWNhIHRpcG8gRjMgKGNsYXZlcyBlbiBkaXNwb3NpdGl2byBjdWFsaWZpY2FkbyBjZW50cmFsaXphZG8pLCBzdWpldGEgYSBsYXMgY29uZGljaW9uZXMgZGUgdXNvIGV4cHVlc3RhcyBlbiBsYSBEUEMgZGUgSVRUSSBTQUVDQTCBqQYIKwYBBQUHAgIwgZwMgZlRdWFsaWZpZWQgZWxlY3Ryb25pYyBzaWduYXR1cmUgY2VydGlmaWNhdGUgdHlwZSBGMyAoa2V5cyBpbiBjZW50cmFsaXplZCBxdWFsaWZpZWQgZGV2aWNlKSwgc3ViamVjdCB0byB0aGUgY29uZGl0aW9ucyBvZiB1c2Ugc2V0IG91dCBpbiB0aGUgSVRUSSBTQUVDQSBDUFMwIAYDVR0lAQH/BBYwFAYIKwYBBQUHAwIGCCsGAQUFBwMEMHEGA1UdHwRqMGgwMqAwoC6GLGh0dHBzOi8vY3JsMS5zZWN1cmUuaXR0aS5kaWdpdGFsL2l0dGktY2EuY3JsMDKgMKAuhixodHRwczovL2NybDIuc2VjdXJlLml0dGkuZGlnaXRhbC9pdHRpLWNhLmNybDAdBgNVHQ4EFgQU4W8OzTbnIu9z+neZv2jmNYuK2XkwDgYDVR0PAQH/BAQDAgXgMA0GCSqGSIb3DQEBCwUAA4ICAQBiHISzFvyXkSJxRTP4a7WOR45ottrZK+yW2gAYS/B4ix+3bzsiP99kBJgf7Dmc5ss602UCGH+HJktl9KxGyWv6szFfMsVMn9W5/z1a/uCKQMn3yZCLiRgODBb5teV8JTfykMuayvDn2G0XOKz7qliG4QGLbg4Ah+7in9EWXRa15lQ+eKkNAtX0QNvvpyz5qHTMID3L9Sl+TtJbA/XKQwLcWGn4h/MTFMOMAFRR5mWHkgyO20TjHusomj1SQSKz4bjAaB9jE1EvrOyYvsrxRnrCHe4j2oMpH/0MAMSAfe7YpK+zr6r4PoDZt8dRsbyF07CMOFxyKGcrPsgqifwo0FoDY0KqxbKoBWoGv+a8Z70HgTPYFFugNKS218gsUDgqHCZxg8WkfV9qjSXFXqHS/0131rx1g76+EvEw0OClCFkBj9s1u7PRwf09V2tsr+ES2VdkwPvLI3/cmPuZTdUIjTf9L/TDsAFBYAc3vfsjkT1rRTYorUBVKGyNZuQaC338VjQ9zUJtSn+tuOfrHUtzptK6L7YK1AQWDHzeovaGGutajAEW83GhFOpD5dQqZuSdGJjquSWPK525N8cqQQA/L56b7YRmgpkTYTgNXKoMfipZDTB5Gbyq13OhOgkeBl6AtuTkzTz16BTburS0KxbSmARhQ0DZsmewKORKR9raA6Q6u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2026-08-12T17:44:20Z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{D614EAB7-7DEE-478A-9F23-AE9EB7CDBF78}</SetupID>
          <SignatureText>Fatima Ozorio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2026-08-12T17:44:20Z</xd:SigningTime>
          <xd:SigningCertificate>
            <xd:Cert>
              <xd:CertDigest>
                <DigestMethod Algorithm="http://www.w3.org/2001/04/xmlenc#sha256"/>
                <DigestValue>+a6DYkmY9Xcwsjmw4USeWX+3UbRrASznZLZX2fxYnmY=</DigestValue>
              </xd:CertDigest>
              <xd:IssuerSerial>
                <X509IssuerName>CN=ITTI SAECA, SERIALNUMBER=RUC80028355-4, OU=Prestador Cualificado de Servicios de Confianza, O=ICPP, C=PY</X509IssuerName>
                <X509SerialNumber>730548628636635206857183113436406355815561121907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D8BAACfAAAAAAAAAAAAAABmFgAAOwsAACBFTUYAAAEAWBoAAKI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//////////9gAAAAMQAyAC8AOA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K0AAABWAAAAMAAAADsAAAB+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//////////aAAAAEYAYQB0AGkAbQBhACAATwB6AG8AcgBpAG8AAAAKAAAACgAAAAcAAAAFAAAAEQAAAAoAAAAFAAAADwAAAAkAAAAMAAAABwAAAAUAAAAMAAAASwAAAEAAAAAwAAAABQAAACAAAAABAAAAAQAAABAAAAAAAAAAAAAAAEABAACgAAAAAAAAAAAAAABAAQAAoAAAACUAAAAMAAAAAgAAACcAAAAYAAAABQAAAAAAAAD///8AAAAAACUAAAAMAAAABQAAAEwAAABkAAAAAAAAAGEAAAA/AQAAmwAAAAAAAABhAAAAQAEAADsAAAAhAPAAAAAAAAAAAAAAAIA/AAAAAAAAAAAAAIA/AAAAAAAAAAAAAAAAAAAAAAAAAAAAAAAAAAAAAAAAAAAlAAAADAAAAAAAAIAoAAAADAAAAAUAAAAnAAAAGAAAAAUAAAAAAAAA////AAAAAAAlAAAADAAAAAUAAABMAAAAZAAAAA4AAABhAAAAMQEAAHEAAAAOAAAAYQAAACQBAAARAAAAIQDwAAAAAAAAAAAAAACAPwAAAAAAAAAAAACAPwAAAAAAAAAAAAAAAAAAAAAAAAAAAAAAAAAAAAAAAAAAJQAAAAwAAAAAAACAKAAAAAwAAAAFAAAAJwAAABgAAAAFAAAAAAAAAP///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//////////1wAAABDAG8AbgB0AGEAZABvAHIACAAAAAgAAAAHAAAABAAAAAcAAAAIAAAACAAAAAUAAABLAAAAQAAAADAAAAAFAAAAIAAAAAEAAAABAAAAEAAAAAAAAAAAAAAAQAEAAKAAAAAAAAAAAAAAAEABAACgAAAAJQAAAAwAAAACAAAAJwAAABgAAAAFAAAAAAAAAP///wAAAAAAJQAAAAwAAAAFAAAATAAAAGQAAAAOAAAAiwAAACwBAACbAAAADgAAAIsAAAAfAQAAEQAAACEA8AAAAAAAAAAAAAAAgD8AAAAAAAAAAAAAgD8AAAAAAAAAAAAAAAAAAAAAAAAAAAAAAAAAAAAAAAAAACUAAAAMAAAAAAAAgCgAAAAMAAAABQAAACUAAAAMAAAAAQAAABgAAAAMAAAAAAAAABIAAAAMAAAAAQAAABYAAAAMAAAAAAAAAFQAAABEAQAADwAAAIsAAAArAQAAmwAAAAEAAABVVY9BJrSPQQ8AAACLAAAAKQAAAEwAAAAEAAAADgAAAIsAAAAtAQAAnAAAAKAAAABGAGkAcgBtAGEAZABvACAAcABvAHIAOgAgAEYAQQBUAEkATQBBACAAUgBBAFEAVQBFAEwAIABPAFoATwBSAEkATwAgAEMAQQBDAEUAUgBFAFMAAAAGAAAAAwAAAAUAAAALAAAABwAAAAgAAAAIAAAABAAAAAgAAAAIAAAABQAAAAMAAAAEAAAABgAAAAgAAAAHAAAAAwAAAAwAAAAIAAAABAAAAAgAAAAIAAAACgAAAAkAAAAHAAAABgAAAAQAAAAKAAAABwAAAAoAAAAIAAAAAwAAAAoAAAAEAAAACAAAAAgAAAAIAAAABwAAAAgAAAAHAAAABwAAABYAAAAMAAAAAAAAACUAAAAMAAAAAgAAAA4AAAAUAAAAAAAAABAAAAAUAAAA</Object>
  <Object Id="idInvalidSigLnImg">AQAAAGwAAAAAAAAAAAAAAD8BAACfAAAAAAAAAAAAAABmFgAAOwsAACBFTUYAAAEA2CAAAKkAAAAGAAAAAAAAAAAAAAAAAAAAgAcAADgEAABYAQAAwgAAAAAAAAAAAAAAAAAAAMA/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/AQAAnwAAAAAAAAAAAAAAQAEAAKAAAAAhAPAAAAAAAAAAAAAAAIA/AAAAAAAAAAAAAIA/AAAAAAAAAAAAAAAAAAAAAAAAAAAAAAAAAAAAAAAAAAAlAAAADAAAAAAAAIAoAAAADAAAAAEAAAAnAAAAGAAAAAEAAAAAAAAA////AAAAAAAlAAAADAAAAAEAAABMAAAAZAAAAAAAAAAAAAAAPwEAAJ8AAAAAAAAAAAAAAEA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JrSPQTEAAAAFAAAADwAAAEwAAAAAAAAAAAAAAAAAAAD//////////2wAAABGAGkAcgBtAGEAIABuAG8AIAB2AOEAbABpAGQAYQBu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rQAAAFYAAAAwAAAAOwAAAH4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//////////9oAAAARgBhAHQAaQBtAGEAIABPAHoAbwByAGkAbwAAAAoAAAAKAAAABwAAAAUAAAARAAAACgAAAAUAAAAPAAAACQAAAAwAAAAHAAAABQAAAAwAAABLAAAAQAAAADAAAAAFAAAAIAAAAAEAAAABAAAAEAAAAAAAAAAAAAAAQAEAAKAAAAAAAAAAAAAAAEABAACgAAAAJQAAAAwAAAACAAAAJwAAABgAAAAFAAAAAAAAAP///wAAAAAAJQAAAAwAAAAFAAAATAAAAGQAAAAAAAAAYQAAAD8BAACbAAAAAAAAAGEAAABAAQAAOwAAACEA8AAAAAAAAAAAAAAAgD8AAAAAAAAAAAAAgD8AAAAAAAAAAAAAAAAAAAAAAAAAAAAAAAAAAAAAAAAAACUAAAAMAAAAAAAAgCgAAAAMAAAABQAAACcAAAAYAAAABQAAAAAAAAD///8AAAAAACUAAAAMAAAABQAAAEwAAABkAAAADgAAAGEAAAAxAQAAcQAAAA4AAABhAAAAJAEAABEAAAAhAPAAAAAAAAAAAAAAAIA/AAAAAAAAAAAAAIA/AAAAAAAAAAAAAAAAAAAAAAAAAAAAAAAAAAAAAAAAAAAlAAAADAAAAAAAAIAoAAAADAAAAAUAAAAnAAAAGAAAAAUAAAAAAAAA////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//////////XAAAAEMAbwBuAHQAYQBkAG8AcgAIAAAACAAAAAcAAAAEAAAABwAAAAgAAAAIAAAABQAAAEsAAABAAAAAMAAAAAUAAAAgAAAAAQAAAAEAAAAQAAAAAAAAAAAAAABAAQAAoAAAAAAAAAAAAAAAQAEAAKAAAAAlAAAADAAAAAIAAAAnAAAAGAAAAAUAAAAAAAAA////AAAAAAAlAAAADAAAAAUAAABMAAAAZAAAAA4AAACLAAAALAEAAJsAAAAOAAAAiwAAAB8BAAARAAAAIQDwAAAAAAAAAAAAAACAPwAAAAAAAAAAAACAPwAAAAAAAAAAAAAAAAAAAAAAAAAAAAAAAAAAAAAAAAAAJQAAAAwAAAAAAACAKAAAAAwAAAAFAAAAJQAAAAwAAAABAAAAGAAAAAwAAAAAAAAAEgAAAAwAAAABAAAAFgAAAAwAAAAAAAAAVAAAAEQBAAAPAAAAiwAAACsBAACbAAAAAQAAAFVVj0EmtI9BDwAAAIsAAAApAAAATAAAAAQAAAAOAAAAiwAAAC0BAACcAAAAoAAAAEYAaQByAG0AYQBkAG8AIABwAG8AcgA6ACAARgBBAFQASQBNAEEAIABSAEEAUQBVAEUATAAgAE8AWgBPAFIASQBPACAAQwBBAEMARQBSAEUAUwAAAAYAAAADAAAABQAAAAsAAAAHAAAACAAAAAgAAAAEAAAACAAAAAgAAAAFAAAAAwAAAAQAAAAGAAAACAAAAAcAAAADAAAADAAAAAgAAAAEAAAACAAAAAgAAAAKAAAACQAAAAcAAAAGAAAABAAAAAoAAAAHAAAACgAAAAgAAAADAAAACgAAAAQAAAAIAAAACAAAAAgAAAAHAAAACAAAAAcAAAAHAAAAFgAAAAwAAAAAAAAAJQAAAAwAAAACAAAADgAAABQAAAAAAAAAEAAAABQAAAA=</Object>
</Signature>
</file>

<file path=_xmlsignatures/sig6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1n4MZYvlODEVu6etZYySaGpSkB6A4GOR86h0XPBkWbAoSYG5NRiJXTAvJxgxE896+KvGDskWgNdP
9fY3SYMSNg==</DigestValue>
    </Reference>
    <Reference Type="http://www.w3.org/2000/09/xmldsig#Object" URI="#idOfficeObject">
      <DigestMethod Algorithm="http://www.w3.org/2001/04/xmlenc#sha512"/>
      <DigestValue>xzDgKFHntZvX9BI/raYCR0CF7KDDWL6L8h5ibjyuDFodlek7IXVRl24jteTqlJ0D2nBA5CIMQ6jz
Hx7GrY0v4A==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X4SD+Qlu68c+xjCvSosdRVjjwNIjninVQTZWb9aXl3sm1dUqU8BVEhVI4ApU4EnTHTbAJUP6oQt1
y1o9Oz0/lw==</DigestValue>
    </Reference>
    <Reference Type="http://www.w3.org/2000/09/xmldsig#Object" URI="#idValidSigLnImg">
      <DigestMethod Algorithm="http://www.w3.org/2001/04/xmlenc#sha512"/>
      <DigestValue>j5s/drTtDnrBvwZRUG+krBg2iDlI5086VMQAjR2mWnP8wWCE9ZBtf1Z9J72ZjpGGD5JIeYeZgolr
loe+FkIFlg==</DigestValue>
    </Reference>
    <Reference Type="http://www.w3.org/2000/09/xmldsig#Object" URI="#idInvalidSigLnImg">
      <DigestMethod Algorithm="http://www.w3.org/2001/04/xmlenc#sha512"/>
      <DigestValue>cK5t7PVeMcKK/Lea1c58QfiWB7S5YeNbvbJtlJjBFaxjM+fJeU0Vi91+tlsPvmQGaJoEWCJgalqG
fjEBOdOpSA==</DigestValue>
    </Reference>
  </SignedInfo>
  <SignatureValue>kXaELhj+tJcq8TjIJ6rpNZ07H8aGNREX/onb9m5MTSDFa9XI9+ox+sjPORqJQhKz+sJMkktDCh6X
MjUo8sjeNRV6Ew5uC6uh8cBplbRtg8pUDTKOsDWQRZf/r2aFJ2RkvlEUXBv9b+166546QWUdORle
sPZ3WR14ST0A+1NsXDK49SMLNOpI8imUhRGRAXr+YUMRNjqGGYK4Xkl9ZpGlYeLTYQAXNgt1DjmK
zdUu/JTfDdCfkQC+1u45zsM16or1mlRvMU3sp8Iils9CoTrJ3xR4uEyoSl2i7oPifptzjd7trHWr
ILsYG8ev8ZIGgVCx2Ardv8m+37j9fM3MgYyCUA==</SignatureValue>
  <KeyInfo>
    <X509Data>
      <X509Certificate>MIIHszCCBZugAwIBAgIRANk1PvjA8l+nS/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/KSzPwxRyeg5GPHYAsumL6aJFJrtPDR2uW9jIDiWcfAHJAZE4PJVNdLTki3BxsfU7v68GGxofB/d/XnU6gy2Tsb0RnGxHTLiY189ODMg7m7a8eEC4zyNyB+wf2g1i9uYtv8fLNi3oKdb4z6l6HIRgfWlpC+ZtcUhWRUt+w35f+NjAIIAR8r1VH2xb9p8RsQyWGkij2OmZmN8TSTcZn6l3muPjlQScb42pNpS6qcQsrZPpq6Tp0zyGEloMC0+GcN2cdRng5++kZ0m8Omo9lSXh0DRPZ8GF12H4qcOpxoG1cSth9Ya9HgOBzg43oANNsCAwEAAaOCAtowggLWMAwGA1UdEwEB/wQCMAAwHQYDVR0OBBYEFBklq5pnIPSkaiEXMlM5m65advXcMB8GA1UdIwQYMBaAFL41VGJoYOcm0zHBX5ex4vZkzgf1MA4GA1UdDwEB/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/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/wQWMBQGCCsGAQUFBwMCBggrBgEFBQcDBDCBiQYIKwYBBQUHAQEEfTB7MDkGCCsGAQUFBzABhi1odHRwOi8vb2NzcC5jb2RlMTAwLmNvbS5weS9vY3NwL2NhLWNvZGUxMDAtc2EwPgYIKwYBBQUHMAKGMmh0dHA6Ly9wY2ExLmNvZGUxMDAuY29tLnB5L2NlcnRzL2NhLWNvZGUxMDAtc2EuY2VyMA0GCSqGSIb3DQEBDQUAA4ICAQC2/jTWdtEqWL2mPKLrK7EOy7nCdymjP7ovKBkXQs0Q8DpIrxJGbVW0qjZYMKAVqDPQsf5h3o3iv7aLtbJ/0mw5N4dgCh4kcwHYkR3tbXse6i7QsomayENAj7hiTE1LFaU2Xtn//ziGK2qgIeatV2TjKotn6snWdT8ascAZrh+plfnVZhPmB5O0prTMQ4FVH7ihUeADhRKrSfEMJWr8tCcbE3aYH+ViN0F0OPuZOsHVqlOOsYs1W7QH+z3SaPLizSdaeVbFmg15gDJ0UfNoeJnyNMhkr+2VqCRVCLeW6vPT0p30k+dmKm4b9ZncSLbdOkTrdy33z6Y8VQKfIdU6uVeCH+yMSeN9wICFTOFxIG/l2d01qWMHqZjNJZMXGVOzhGrVk7z6GlnLEVoIfisszAf/licQ2xSlHehQMeil9ndv8umSnc5S2GqQGRJMubXg+cglyeDUIDC/qvN/UdaIxFyI9IEWEwvuG/fwLmdxgymiPNhHTsWgKiXb6g1OZlzWsUnlNPo7Q+X3sswrf4rc2TzQ1MtKMxWEsfRhcpr86Ngz32Is1MCscECv8ixTvsfMqqk+obo+WbBgw5twc1CMTk7okabBLFmaCzq/fCTSDZEIlLwZoF9R1sGb4KUCQjy+FArtQI75dOsx1YrSeByHkju+Rlrl81OGTzhiZWazYOfQT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KW6TmBbxe12FbNsTmEkd262hg6ivOMudRxKD17s9nFuDU3+5qg0CIM05yeriMG9qeZh/dD9CUMF+jDgM3awBKw==</DigestValue>
      </Reference>
      <Reference URI="/xl/drawings/drawing2.xml?ContentType=application/vnd.openxmlformats-officedocument.drawing+xml">
        <DigestMethod Algorithm="http://www.w3.org/2001/04/xmlenc#sha512"/>
        <DigestValue>2s979hgqd1rVEKYvLdz2+ugmbF05kUdiSxLdiESh59x1+lcJIwMoy2d0T8RQVIR5dIN+/Y2ZeeFIX9vPWfdF9Q==</DigestValue>
      </Reference>
      <Reference URI="/xl/drawings/drawing3.xml?ContentType=application/vnd.openxmlformats-officedocument.drawing+xml">
        <DigestMethod Algorithm="http://www.w3.org/2001/04/xmlenc#sha512"/>
        <DigestValue>yBYAj++G/JooVtZTqnwD8EtwwU2vv/aLUq9M8fTB5ZkL9uh5r9717whhLck8yFlgWSCD79f6GlOXFJ8ksvsIYg==</DigestValue>
      </Reference>
      <Reference URI="/xl/drawings/drawing4.xml?ContentType=application/vnd.openxmlformats-officedocument.drawing+xml">
        <DigestMethod Algorithm="http://www.w3.org/2001/04/xmlenc#sha512"/>
        <DigestValue>EDXzwzbLql/eRC8CT3jJt9mjh31s3OgvEq18MOo/C/Ihpy+6vLTpZpKpTE+p0k1WRzSupfC3UriPWdj8IWdHGw==</DigestValue>
      </Reference>
      <Reference URI="/xl/drawings/drawing5.xml?ContentType=application/vnd.openxmlformats-officedocument.drawing+xml">
        <DigestMethod Algorithm="http://www.w3.org/2001/04/xmlenc#sha512"/>
        <DigestValue>quROhYqQRIbTGXGs9zJEgmC5koBnxRi+LwjR+HlH553afmhNwj5MdpA5oVYkzLqd3NvE0evDrCYa5C3BFRRpvA==</DigestValue>
      </Reference>
      <Reference URI="/xl/drawings/vmlDrawing1.vml?ContentType=application/vnd.openxmlformats-officedocument.vmlDrawing">
        <DigestMethod Algorithm="http://www.w3.org/2001/04/xmlenc#sha512"/>
        <DigestValue>AiYWCM0vjS6Ba+gr2WGuw6O8X9ZS+ikvqn1mQpwE0kno2ouncp+NLgyoY3MuOl5hNGjtPMuesLwkFe55TY3mAg==</DigestValue>
      </Reference>
      <Reference URI="/xl/drawings/vmlDrawing2.vml?ContentType=application/vnd.openxmlformats-officedocument.vmlDrawing">
        <DigestMethod Algorithm="http://www.w3.org/2001/04/xmlenc#sha512"/>
        <DigestValue>Jd4N2O9uQEJ8ARw+XB/JFiPmwKzY92ESpvUbzzLkhfGhEN+rD7e8o88BGmuwhD03iWN61xti+C6OtvuQqxBZ5Q==</DigestValue>
      </Reference>
      <Reference URI="/xl/drawings/vmlDrawing3.vml?ContentType=application/vnd.openxmlformats-officedocument.vmlDrawing">
        <DigestMethod Algorithm="http://www.w3.org/2001/04/xmlenc#sha512"/>
        <DigestValue>3ew2faiEN5xdH4gIMWbqLHlk9vJCHknQ1O7YQTga59gqCHZGBarGyCQJf9vhAhhmN0PQiT8wISOQ0q/8klcacA==</DigestValue>
      </Reference>
      <Reference URI="/xl/drawings/vmlDrawing4.vml?ContentType=application/vnd.openxmlformats-officedocument.vmlDrawing">
        <DigestMethod Algorithm="http://www.w3.org/2001/04/xmlenc#sha512"/>
        <DigestValue>gOGOAljDxlsNcECfgugmZ3HxLTg7lL6rDBfN6OOd4Q1xwXQa7PtvwLuXAcd7VsfDSYWzewwOCslKY0HoEYVtQA==</DigestValue>
      </Reference>
      <Reference URI="/xl/drawings/vmlDrawing5.vml?ContentType=application/vnd.openxmlformats-officedocument.vmlDrawing">
        <DigestMethod Algorithm="http://www.w3.org/2001/04/xmlenc#sha512"/>
        <DigestValue>jtuiB3P7UUJ0/K0ISU7e9wET6sKYBs8wqyD854s0J+9G7/il5iHz7sDZ4ynIPp4j1S9HpXKah1+tBvPjTOKmOQ==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kFgbBzDzvHfVhZb/1UYPi0k0HBhXuoihTaQnMamwvL73dVJUN3UI5o3DkFT/zKDrmfqMaWHkiR0OvrODA3pnlw==</DigestValue>
      </Reference>
      <Reference URI="/xl/media/image3.emf?ContentType=image/x-emf">
        <DigestMethod Algorithm="http://www.w3.org/2001/04/xmlenc#sha512"/>
        <DigestValue>jb9aE3BRnyrcRLF0K7T6Q9fk2NP6BlPX7BPQLqyAUEMjH5xvu/rIYH1Q8N9zoAgp6cBdGOgL8Et4ut6qOEREtA==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5SzQtXELDdgnAxzZ4zEYAohaY46x8i82q3h3r6bW+XABe09CURTp4UxNbAJ7D+vl9IHMhg/QAMm1FEbxCBxnbw==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TrtaDZxbGz0JVFC4faeT7kZAUxQ5WEvDgyvntvVOezMQ1srZ/t9X16Fc4PxvkhJzNPm2zqHEskZWIpZvy4Ij2g==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iujsvJg5YMG2NLH5mDmz3kIHYZavgTeee2JTWMQkqp2WznRgSp6l9zK9uOoLzCmbJ6W4d10S5840RZXSTgJwkw==</DigestValue>
      </Reference>
      <Reference URI="/xl/styles.xml?ContentType=application/vnd.openxmlformats-officedocument.spreadsheetml.styles+xml">
        <DigestMethod Algorithm="http://www.w3.org/2001/04/xmlenc#sha512"/>
        <DigestValue>J13gdBBvA6nrRy0TXuG7GChD9lD7nWVZUXP4yvDFzNCTJibnTj8voNxyxkUMMheDDjAhMHYIcsQtumRke1GVmQ==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xhjMQi26u7zOczi3cC/3mboGJF1FqMGi3e4YWcI2vSGxHHK6mA8R6Xp0L54zWsrj1K2AlvQiQqZ0UPf6oYc3Kw==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119N5FWVT1aDg0fHLYWX0cdJNeSNl1W27LeFou+OTur4U6rkay9mWpO+InzH1Hi8hYwJvooPdU1i8OEJaozaAw==</DigestValue>
      </Reference>
      <Reference URI="/xl/worksheets/sheet10.xml?ContentType=application/vnd.openxmlformats-officedocument.spreadsheetml.worksheet+xml">
        <DigestMethod Algorithm="http://www.w3.org/2001/04/xmlenc#sha512"/>
        <DigestValue>MgLI3ia0RhHKQLUBZJfoWSoJ2RSDNMjSEYTzN/Ub54VH48n+hEmEkflBNspCP8Gxm21ZKKjepI4zdJ4or9uJWA==</DigestValue>
      </Reference>
      <Reference URI="/xl/worksheets/sheet2.xml?ContentType=application/vnd.openxmlformats-officedocument.spreadsheetml.worksheet+xml">
        <DigestMethod Algorithm="http://www.w3.org/2001/04/xmlenc#sha512"/>
        <DigestValue>YxwGvzCWFtPRcuT8OPHRjnQjaYYil8gQi5ITRS7QEYZEduMM4maagXgVMeKdhtISdDw2QUB6bUMf4xmB9qTSHw==</DigestValue>
      </Reference>
      <Reference URI="/xl/worksheets/sheet3.xml?ContentType=application/vnd.openxmlformats-officedocument.spreadsheetml.worksheet+xml">
        <DigestMethod Algorithm="http://www.w3.org/2001/04/xmlenc#sha512"/>
        <DigestValue>LByJdbMjjKeuTPAPlf2GD2hjdK4p6WS0PYzSLHea827lRU3i6TA6XAChe+isFYO7WkA5D4bSensd5xY+mRLZcQ==</DigestValue>
      </Reference>
      <Reference URI="/xl/worksheets/sheet4.xml?ContentType=application/vnd.openxmlformats-officedocument.spreadsheetml.worksheet+xml">
        <DigestMethod Algorithm="http://www.w3.org/2001/04/xmlenc#sha512"/>
        <DigestValue>GMkKjW0zUeLUAOpqXEt4mqIsDc06v73aa02fmtQ/PdGSYdFC7CEMpBy85TmVTrUrQ4BR/dVFNe9i7s/62k1QTA==</DigestValue>
      </Reference>
      <Reference URI="/xl/worksheets/sheet5.xml?ContentType=application/vnd.openxmlformats-officedocument.spreadsheetml.worksheet+xml">
        <DigestMethod Algorithm="http://www.w3.org/2001/04/xmlenc#sha512"/>
        <DigestValue>O0OImHbZw12reOF15OtXBRfvBEz2sL4OX6/hHsjhHb43UtMF7K5TZOtXoDttjpyapcTf+ruhGcRclL1+UWXjZA==</DigestValue>
      </Reference>
      <Reference URI="/xl/worksheets/sheet6.xml?ContentType=application/vnd.openxmlformats-officedocument.spreadsheetml.worksheet+xml">
        <DigestMethod Algorithm="http://www.w3.org/2001/04/xmlenc#sha512"/>
        <DigestValue>bsjTnXHp1M+Lx0bCv6Mivl9WGhroNPDWj/rb6xeFEq7b6UAtFL/bjholuAeZ/XLGscI0cdLx8Vp6oUCAxnNxJw==</DigestValue>
      </Reference>
      <Reference URI="/xl/worksheets/sheet7.xml?ContentType=application/vnd.openxmlformats-officedocument.spreadsheetml.worksheet+xml">
        <DigestMethod Algorithm="http://www.w3.org/2001/04/xmlenc#sha512"/>
        <DigestValue>/t2vuNHeibvn+bZnQaPBTz2I2/J0/3/JxFjhdfqWWdDisn7NsEPBUmpVspfmkeMg7X3ymeFJM1aGS1q6m+EemA==</DigestValue>
      </Reference>
      <Reference URI="/xl/worksheets/sheet8.xml?ContentType=application/vnd.openxmlformats-officedocument.spreadsheetml.worksheet+xml">
        <DigestMethod Algorithm="http://www.w3.org/2001/04/xmlenc#sha512"/>
        <DigestValue>khAfWfINXspgRrQs8UZvgFWPyFt5TMyYjbP6ss5lnrGgIqjmOovutTSeIVzZ6+bqSodxdOXQnNLyQ+QWjkB3ZA==</DigestValue>
      </Reference>
      <Reference URI="/xl/worksheets/sheet9.xml?ContentType=application/vnd.openxmlformats-officedocument.spreadsheetml.worksheet+xml">
        <DigestMethod Algorithm="http://www.w3.org/2001/04/xmlenc#sha512"/>
        <DigestValue>UT0bw7RyBg/1Zp35eiqSGNdXZ4Gwf7uF+y6V0RNtFNBJRBHWRyM7qz7FCTQxOEdNgKoq2T74v4M8vnpFYc7Jdg==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2026-08-12T19:05:02Z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{CA6AD24A-AFE3-4CAC-97C0-9A5B2DED1735}</SetupID>
          <SignatureText>Eduardo Gross Brown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2026-08-12T19:05:02Z</xd:SigningTime>
          <xd:SigningCertificate>
            <xd:Cert>
              <xd:CertDigest>
                <DigestMethod Algorithm="http://www.w3.org/2001/04/xmlenc#sha512"/>
                <DigestValue>0MpwzHFhN/HzQxlCQXdO8kAu5Q9Rx1IJ7pFqJ0hvmB+1YotziPbO8/ViE3jzEWcI+whVOKQaXbOCD0HxBPirEg==</DigestValue>
              </xd:CertDigest>
              <xd:IssuerSerial>
                <X509IssuerName>SERIALNUMBER=RUC80080610-7, CN=CODE100 S.A., OU=Prestador Cualificado de Servicios de Confianza, O=ICPP, C=PY</X509IssuerName>
                <X509SerialNumber>288718944036522953870503453081324004750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sBAAB/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  <Object Id="idInvalidSigLnImg">AQAAAGwAAAAAAAAAAAAAACsBAAB/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</Signature>
</file>

<file path=_xmlsignatures/sig7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eykX9iR8l2978z0I/SkSkBAvMAsH3VxLK69NyJV3P56iWYDG+w4O7MSbMZnPGruCP6fVgJYIhX43
FYfsMqg8Ww==</DigestValue>
    </Reference>
    <Reference Type="http://www.w3.org/2000/09/xmldsig#Object" URI="#idOfficeObject">
      <DigestMethod Algorithm="http://www.w3.org/2001/04/xmlenc#sha512"/>
      <DigestValue>QNF+oleNVM/UhnD+UOHabwU9CHY27SgNJKVSzGgIuFVZu6p+/Ixdsyiqnnzsbhpuxx0Mcn4FKRa9
4oTujwGr9Q==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gWb6ucyTIkkNlW/1ZpWpQ2/N8NXYqTL4HjZFhWTqyr0cmCgGndoNeCMkNoOZXpJE2GlCCxsEepk7
PhdOzUzKlA==</DigestValue>
    </Reference>
    <Reference Type="http://www.w3.org/2000/09/xmldsig#Object" URI="#idValidSigLnImg">
      <DigestMethod Algorithm="http://www.w3.org/2001/04/xmlenc#sha512"/>
      <DigestValue>j5s/drTtDnrBvwZRUG+krBg2iDlI5086VMQAjR2mWnP8wWCE9ZBtf1Z9J72ZjpGGD5JIeYeZgolr
loe+FkIFlg==</DigestValue>
    </Reference>
    <Reference Type="http://www.w3.org/2000/09/xmldsig#Object" URI="#idInvalidSigLnImg">
      <DigestMethod Algorithm="http://www.w3.org/2001/04/xmlenc#sha512"/>
      <DigestValue>cK5t7PVeMcKK/Lea1c58QfiWB7S5YeNbvbJtlJjBFaxjM+fJeU0Vi91+tlsPvmQGaJoEWCJgalqG
fjEBOdOpSA==</DigestValue>
    </Reference>
  </SignedInfo>
  <SignatureValue>DaDY51yveNdZ/OU/3y628OkDKpf1LDmFP7Ukb0kkFTbZ9KPYTmkfbUAZsW3ulIQu9W+Nh5NL30X4
xb6MEJjEymsMdfbsqbahjWdOkB3HwrvDNC8Lh9stQe4El/1ep1eY7L5QHn6u6lBmPi17RBr0Oa+6
sNh4WDIzfd7F3B//4TfKJvNaCWRA4OMOp78rnjNPUj991lLAuRnsSOP2DLJCq12Nx+YOGbR10Zd4
5qaUjpuZPp8KMH+aTr5NGLgFklZrBsI0gV5ihLgADjavH48MtmgNThj69Hh5uGAuXSXavYiRfcOE
sV+bcMfRM/A172luuUICl2lTAwFgIz7WJQM66w==</SignatureValue>
  <KeyInfo>
    <X509Data>
      <X509Certificate>MIIHszCCBZugAwIBAgIRANk1PvjA8l+nS/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/KSzPwxRyeg5GPHYAsumL6aJFJrtPDR2uW9jIDiWcfAHJAZE4PJVNdLTki3BxsfU7v68GGxofB/d/XnU6gy2Tsb0RnGxHTLiY189ODMg7m7a8eEC4zyNyB+wf2g1i9uYtv8fLNi3oKdb4z6l6HIRgfWlpC+ZtcUhWRUt+w35f+NjAIIAR8r1VH2xb9p8RsQyWGkij2OmZmN8TSTcZn6l3muPjlQScb42pNpS6qcQsrZPpq6Tp0zyGEloMC0+GcN2cdRng5++kZ0m8Omo9lSXh0DRPZ8GF12H4qcOpxoG1cSth9Ya9HgOBzg43oANNsCAwEAAaOCAtowggLWMAwGA1UdEwEB/wQCMAAwHQYDVR0OBBYEFBklq5pnIPSkaiEXMlM5m65advXcMB8GA1UdIwQYMBaAFL41VGJoYOcm0zHBX5ex4vZkzgf1MA4GA1UdDwEB/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/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/wQWMBQGCCsGAQUFBwMCBggrBgEFBQcDBDCBiQYIKwYBBQUHAQEEfTB7MDkGCCsGAQUFBzABhi1odHRwOi8vb2NzcC5jb2RlMTAwLmNvbS5weS9vY3NwL2NhLWNvZGUxMDAtc2EwPgYIKwYBBQUHMAKGMmh0dHA6Ly9wY2ExLmNvZGUxMDAuY29tLnB5L2NlcnRzL2NhLWNvZGUxMDAtc2EuY2VyMA0GCSqGSIb3DQEBDQUAA4ICAQC2/jTWdtEqWL2mPKLrK7EOy7nCdymjP7ovKBkXQs0Q8DpIrxJGbVW0qjZYMKAVqDPQsf5h3o3iv7aLtbJ/0mw5N4dgCh4kcwHYkR3tbXse6i7QsomayENAj7hiTE1LFaU2Xtn//ziGK2qgIeatV2TjKotn6snWdT8ascAZrh+plfnVZhPmB5O0prTMQ4FVH7ihUeADhRKrSfEMJWr8tCcbE3aYH+ViN0F0OPuZOsHVqlOOsYs1W7QH+z3SaPLizSdaeVbFmg15gDJ0UfNoeJnyNMhkr+2VqCRVCLeW6vPT0p30k+dmKm4b9ZncSLbdOkTrdy33z6Y8VQKfIdU6uVeCH+yMSeN9wICFTOFxIG/l2d01qWMHqZjNJZMXGVOzhGrVk7z6GlnLEVoIfisszAf/licQ2xSlHehQMeil9ndv8umSnc5S2GqQGRJMubXg+cglyeDUIDC/qvN/UdaIxFyI9IEWEwvuG/fwLmdxgymiPNhHTsWgKiXb6g1OZlzWsUnlNPo7Q+X3sswrf4rc2TzQ1MtKMxWEsfRhcpr86Ngz32Is1MCscECv8ixTvsfMqqk+obo+WbBgw5twc1CMTk7okabBLFmaCzq/fCTSDZEIlLwZoF9R1sGb4KUCQjy+FArtQI75dOsx1YrSeByHkju+Rlrl81OGTzhiZWazYOfQT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KW6TmBbxe12FbNsTmEkd262hg6ivOMudRxKD17s9nFuDU3+5qg0CIM05yeriMG9qeZh/dD9CUMF+jDgM3awBKw==</DigestValue>
      </Reference>
      <Reference URI="/xl/drawings/drawing2.xml?ContentType=application/vnd.openxmlformats-officedocument.drawing+xml">
        <DigestMethod Algorithm="http://www.w3.org/2001/04/xmlenc#sha512"/>
        <DigestValue>2s979hgqd1rVEKYvLdz2+ugmbF05kUdiSxLdiESh59x1+lcJIwMoy2d0T8RQVIR5dIN+/Y2ZeeFIX9vPWfdF9Q==</DigestValue>
      </Reference>
      <Reference URI="/xl/drawings/drawing3.xml?ContentType=application/vnd.openxmlformats-officedocument.drawing+xml">
        <DigestMethod Algorithm="http://www.w3.org/2001/04/xmlenc#sha512"/>
        <DigestValue>yBYAj++G/JooVtZTqnwD8EtwwU2vv/aLUq9M8fTB5ZkL9uh5r9717whhLck8yFlgWSCD79f6GlOXFJ8ksvsIYg==</DigestValue>
      </Reference>
      <Reference URI="/xl/drawings/drawing4.xml?ContentType=application/vnd.openxmlformats-officedocument.drawing+xml">
        <DigestMethod Algorithm="http://www.w3.org/2001/04/xmlenc#sha512"/>
        <DigestValue>EDXzwzbLql/eRC8CT3jJt9mjh31s3OgvEq18MOo/C/Ihpy+6vLTpZpKpTE+p0k1WRzSupfC3UriPWdj8IWdHGw==</DigestValue>
      </Reference>
      <Reference URI="/xl/drawings/drawing5.xml?ContentType=application/vnd.openxmlformats-officedocument.drawing+xml">
        <DigestMethod Algorithm="http://www.w3.org/2001/04/xmlenc#sha512"/>
        <DigestValue>quROhYqQRIbTGXGs9zJEgmC5koBnxRi+LwjR+HlH553afmhNwj5MdpA5oVYkzLqd3NvE0evDrCYa5C3BFRRpvA==</DigestValue>
      </Reference>
      <Reference URI="/xl/drawings/vmlDrawing1.vml?ContentType=application/vnd.openxmlformats-officedocument.vmlDrawing">
        <DigestMethod Algorithm="http://www.w3.org/2001/04/xmlenc#sha512"/>
        <DigestValue>AiYWCM0vjS6Ba+gr2WGuw6O8X9ZS+ikvqn1mQpwE0kno2ouncp+NLgyoY3MuOl5hNGjtPMuesLwkFe55TY3mAg==</DigestValue>
      </Reference>
      <Reference URI="/xl/drawings/vmlDrawing2.vml?ContentType=application/vnd.openxmlformats-officedocument.vmlDrawing">
        <DigestMethod Algorithm="http://www.w3.org/2001/04/xmlenc#sha512"/>
        <DigestValue>Jd4N2O9uQEJ8ARw+XB/JFiPmwKzY92ESpvUbzzLkhfGhEN+rD7e8o88BGmuwhD03iWN61xti+C6OtvuQqxBZ5Q==</DigestValue>
      </Reference>
      <Reference URI="/xl/drawings/vmlDrawing3.vml?ContentType=application/vnd.openxmlformats-officedocument.vmlDrawing">
        <DigestMethod Algorithm="http://www.w3.org/2001/04/xmlenc#sha512"/>
        <DigestValue>3ew2faiEN5xdH4gIMWbqLHlk9vJCHknQ1O7YQTga59gqCHZGBarGyCQJf9vhAhhmN0PQiT8wISOQ0q/8klcacA==</DigestValue>
      </Reference>
      <Reference URI="/xl/drawings/vmlDrawing4.vml?ContentType=application/vnd.openxmlformats-officedocument.vmlDrawing">
        <DigestMethod Algorithm="http://www.w3.org/2001/04/xmlenc#sha512"/>
        <DigestValue>gOGOAljDxlsNcECfgugmZ3HxLTg7lL6rDBfN6OOd4Q1xwXQa7PtvwLuXAcd7VsfDSYWzewwOCslKY0HoEYVtQA==</DigestValue>
      </Reference>
      <Reference URI="/xl/drawings/vmlDrawing5.vml?ContentType=application/vnd.openxmlformats-officedocument.vmlDrawing">
        <DigestMethod Algorithm="http://www.w3.org/2001/04/xmlenc#sha512"/>
        <DigestValue>jtuiB3P7UUJ0/K0ISU7e9wET6sKYBs8wqyD854s0J+9G7/il5iHz7sDZ4ynIPp4j1S9HpXKah1+tBvPjTOKmOQ==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kFgbBzDzvHfVhZb/1UYPi0k0HBhXuoihTaQnMamwvL73dVJUN3UI5o3DkFT/zKDrmfqMaWHkiR0OvrODA3pnlw==</DigestValue>
      </Reference>
      <Reference URI="/xl/media/image3.emf?ContentType=image/x-emf">
        <DigestMethod Algorithm="http://www.w3.org/2001/04/xmlenc#sha512"/>
        <DigestValue>jb9aE3BRnyrcRLF0K7T6Q9fk2NP6BlPX7BPQLqyAUEMjH5xvu/rIYH1Q8N9zoAgp6cBdGOgL8Et4ut6qOEREtA==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5SzQtXELDdgnAxzZ4zEYAohaY46x8i82q3h3r6bW+XABe09CURTp4UxNbAJ7D+vl9IHMhg/QAMm1FEbxCBxnbw==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TrtaDZxbGz0JVFC4faeT7kZAUxQ5WEvDgyvntvVOezMQ1srZ/t9X16Fc4PxvkhJzNPm2zqHEskZWIpZvy4Ij2g==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iujsvJg5YMG2NLH5mDmz3kIHYZavgTeee2JTWMQkqp2WznRgSp6l9zK9uOoLzCmbJ6W4d10S5840RZXSTgJwkw==</DigestValue>
      </Reference>
      <Reference URI="/xl/styles.xml?ContentType=application/vnd.openxmlformats-officedocument.spreadsheetml.styles+xml">
        <DigestMethod Algorithm="http://www.w3.org/2001/04/xmlenc#sha512"/>
        <DigestValue>J13gdBBvA6nrRy0TXuG7GChD9lD7nWVZUXP4yvDFzNCTJibnTj8voNxyxkUMMheDDjAhMHYIcsQtumRke1GVmQ==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xhjMQi26u7zOczi3cC/3mboGJF1FqMGi3e4YWcI2vSGxHHK6mA8R6Xp0L54zWsrj1K2AlvQiQqZ0UPf6oYc3Kw==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119N5FWVT1aDg0fHLYWX0cdJNeSNl1W27LeFou+OTur4U6rkay9mWpO+InzH1Hi8hYwJvooPdU1i8OEJaozaAw==</DigestValue>
      </Reference>
      <Reference URI="/xl/worksheets/sheet10.xml?ContentType=application/vnd.openxmlformats-officedocument.spreadsheetml.worksheet+xml">
        <DigestMethod Algorithm="http://www.w3.org/2001/04/xmlenc#sha512"/>
        <DigestValue>MgLI3ia0RhHKQLUBZJfoWSoJ2RSDNMjSEYTzN/Ub54VH48n+hEmEkflBNspCP8Gxm21ZKKjepI4zdJ4or9uJWA==</DigestValue>
      </Reference>
      <Reference URI="/xl/worksheets/sheet2.xml?ContentType=application/vnd.openxmlformats-officedocument.spreadsheetml.worksheet+xml">
        <DigestMethod Algorithm="http://www.w3.org/2001/04/xmlenc#sha512"/>
        <DigestValue>YxwGvzCWFtPRcuT8OPHRjnQjaYYil8gQi5ITRS7QEYZEduMM4maagXgVMeKdhtISdDw2QUB6bUMf4xmB9qTSHw==</DigestValue>
      </Reference>
      <Reference URI="/xl/worksheets/sheet3.xml?ContentType=application/vnd.openxmlformats-officedocument.spreadsheetml.worksheet+xml">
        <DigestMethod Algorithm="http://www.w3.org/2001/04/xmlenc#sha512"/>
        <DigestValue>LByJdbMjjKeuTPAPlf2GD2hjdK4p6WS0PYzSLHea827lRU3i6TA6XAChe+isFYO7WkA5D4bSensd5xY+mRLZcQ==</DigestValue>
      </Reference>
      <Reference URI="/xl/worksheets/sheet4.xml?ContentType=application/vnd.openxmlformats-officedocument.spreadsheetml.worksheet+xml">
        <DigestMethod Algorithm="http://www.w3.org/2001/04/xmlenc#sha512"/>
        <DigestValue>GMkKjW0zUeLUAOpqXEt4mqIsDc06v73aa02fmtQ/PdGSYdFC7CEMpBy85TmVTrUrQ4BR/dVFNe9i7s/62k1QTA==</DigestValue>
      </Reference>
      <Reference URI="/xl/worksheets/sheet5.xml?ContentType=application/vnd.openxmlformats-officedocument.spreadsheetml.worksheet+xml">
        <DigestMethod Algorithm="http://www.w3.org/2001/04/xmlenc#sha512"/>
        <DigestValue>O0OImHbZw12reOF15OtXBRfvBEz2sL4OX6/hHsjhHb43UtMF7K5TZOtXoDttjpyapcTf+ruhGcRclL1+UWXjZA==</DigestValue>
      </Reference>
      <Reference URI="/xl/worksheets/sheet6.xml?ContentType=application/vnd.openxmlformats-officedocument.spreadsheetml.worksheet+xml">
        <DigestMethod Algorithm="http://www.w3.org/2001/04/xmlenc#sha512"/>
        <DigestValue>bsjTnXHp1M+Lx0bCv6Mivl9WGhroNPDWj/rb6xeFEq7b6UAtFL/bjholuAeZ/XLGscI0cdLx8Vp6oUCAxnNxJw==</DigestValue>
      </Reference>
      <Reference URI="/xl/worksheets/sheet7.xml?ContentType=application/vnd.openxmlformats-officedocument.spreadsheetml.worksheet+xml">
        <DigestMethod Algorithm="http://www.w3.org/2001/04/xmlenc#sha512"/>
        <DigestValue>/t2vuNHeibvn+bZnQaPBTz2I2/J0/3/JxFjhdfqWWdDisn7NsEPBUmpVspfmkeMg7X3ymeFJM1aGS1q6m+EemA==</DigestValue>
      </Reference>
      <Reference URI="/xl/worksheets/sheet8.xml?ContentType=application/vnd.openxmlformats-officedocument.spreadsheetml.worksheet+xml">
        <DigestMethod Algorithm="http://www.w3.org/2001/04/xmlenc#sha512"/>
        <DigestValue>khAfWfINXspgRrQs8UZvgFWPyFt5TMyYjbP6ss5lnrGgIqjmOovutTSeIVzZ6+bqSodxdOXQnNLyQ+QWjkB3ZA==</DigestValue>
      </Reference>
      <Reference URI="/xl/worksheets/sheet9.xml?ContentType=application/vnd.openxmlformats-officedocument.spreadsheetml.worksheet+xml">
        <DigestMethod Algorithm="http://www.w3.org/2001/04/xmlenc#sha512"/>
        <DigestValue>UT0bw7RyBg/1Zp35eiqSGNdXZ4Gwf7uF+y6V0RNtFNBJRBHWRyM7qz7FCTQxOEdNgKoq2T74v4M8vnpFYc7Jdg==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2026-08-12T19:05:14Z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{22CC779B-AA13-4D45-A4BF-393AA4633D2C}</SetupID>
          <SignatureText>Eduardo Gross Brown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2026-08-12T19:05:14Z</xd:SigningTime>
          <xd:SigningCertificate>
            <xd:Cert>
              <xd:CertDigest>
                <DigestMethod Algorithm="http://www.w3.org/2001/04/xmlenc#sha512"/>
                <DigestValue>0MpwzHFhN/HzQxlCQXdO8kAu5Q9Rx1IJ7pFqJ0hvmB+1YotziPbO8/ViE3jzEWcI+whVOKQaXbOCD0HxBPirEg==</DigestValue>
              </xd:CertDigest>
              <xd:IssuerSerial>
                <X509IssuerName>SERIALNUMBER=RUC80080610-7, CN=CODE100 S.A., OU=Prestador Cualificado de Servicios de Confianza, O=ICPP, C=PY</X509IssuerName>
                <X509SerialNumber>288718944036522953870503453081324004750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sBAAB/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  <Object Id="idInvalidSigLnImg">AQAAAGwAAAAAAAAAAAAAACsBAAB/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</Signature>
</file>

<file path=_xmlsignatures/sig8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M/vKa0DvH3JhSA19Sr5FnTlSfzK24wYjyUYr5Ze3beZT30vwP9/KrJ74nYtVnPMLSoHMIRGtg0p0
a71D9zIEvw==</DigestValue>
    </Reference>
    <Reference Type="http://www.w3.org/2000/09/xmldsig#Object" URI="#idOfficeObject">
      <DigestMethod Algorithm="http://www.w3.org/2001/04/xmlenc#sha512"/>
      <DigestValue>Ab7t1hAt7EpnmdhtLaVneUitz/JOJI/nTgf8aeAL2EB0sFoVH1QGhBqKmBIHxDiIMXpLNOgpLmte
Hv1ejt6G1w==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rvEQuXfGd6Qz9FIJO4YNr496QxqvFAM//QsWaXwohBe4UqRLtqWzGwtoRwLG48HdyHMkkjmgjn2c
IoowQLfInA==</DigestValue>
    </Reference>
    <Reference Type="http://www.w3.org/2000/09/xmldsig#Object" URI="#idValidSigLnImg">
      <DigestMethod Algorithm="http://www.w3.org/2001/04/xmlenc#sha512"/>
      <DigestValue>j5s/drTtDnrBvwZRUG+krBg2iDlI5086VMQAjR2mWnP8wWCE9ZBtf1Z9J72ZjpGGD5JIeYeZgolr
loe+FkIFlg==</DigestValue>
    </Reference>
    <Reference Type="http://www.w3.org/2000/09/xmldsig#Object" URI="#idInvalidSigLnImg">
      <DigestMethod Algorithm="http://www.w3.org/2001/04/xmlenc#sha512"/>
      <DigestValue>cK5t7PVeMcKK/Lea1c58QfiWB7S5YeNbvbJtlJjBFaxjM+fJeU0Vi91+tlsPvmQGaJoEWCJgalqG
fjEBOdOpSA==</DigestValue>
    </Reference>
  </SignedInfo>
  <SignatureValue>oBOKawyDVUtpuy23+y+SJbj2WON4evAJZKdbL0fHhQ/uSbeAXS/Gras0zFtGFrs0cOCHDdUUFC9E
SkAfs4Xm9c4GXor560KfFa2jFjh8U2TJGpjidXYsuWx2RMFEgNFcbylJ6CbJTMURPdw54B9fC8y3
mYvz6IoB3V2flFqMCOWNd9erpwgqFcyKitNrXKwRWN1GwdkVNNH1ThfVXmqIX5g68K8prlvd5i0n
nUHTRmzz60BadfkfcEnDSSozXSkZN2SZ30FNnbYaVyYVLdvzPDPn6Zm81a8RItzxvz9tlgerjmy4
iHZYtr1/47L6GA219XfNOQ2hEnbujMdnGs4enw==</SignatureValue>
  <KeyInfo>
    <X509Data>
      <X509Certificate>MIIHszCCBZugAwIBAgIRANk1PvjA8l+nS/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/KSzPwxRyeg5GPHYAsumL6aJFJrtPDR2uW9jIDiWcfAHJAZE4PJVNdLTki3BxsfU7v68GGxofB/d/XnU6gy2Tsb0RnGxHTLiY189ODMg7m7a8eEC4zyNyB+wf2g1i9uYtv8fLNi3oKdb4z6l6HIRgfWlpC+ZtcUhWRUt+w35f+NjAIIAR8r1VH2xb9p8RsQyWGkij2OmZmN8TSTcZn6l3muPjlQScb42pNpS6qcQsrZPpq6Tp0zyGEloMC0+GcN2cdRng5++kZ0m8Omo9lSXh0DRPZ8GF12H4qcOpxoG1cSth9Ya9HgOBzg43oANNsCAwEAAaOCAtowggLWMAwGA1UdEwEB/wQCMAAwHQYDVR0OBBYEFBklq5pnIPSkaiEXMlM5m65advXcMB8GA1UdIwQYMBaAFL41VGJoYOcm0zHBX5ex4vZkzgf1MA4GA1UdDwEB/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/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/wQWMBQGCCsGAQUFBwMCBggrBgEFBQcDBDCBiQYIKwYBBQUHAQEEfTB7MDkGCCsGAQUFBzABhi1odHRwOi8vb2NzcC5jb2RlMTAwLmNvbS5weS9vY3NwL2NhLWNvZGUxMDAtc2EwPgYIKwYBBQUHMAKGMmh0dHA6Ly9wY2ExLmNvZGUxMDAuY29tLnB5L2NlcnRzL2NhLWNvZGUxMDAtc2EuY2VyMA0GCSqGSIb3DQEBDQUAA4ICAQC2/jTWdtEqWL2mPKLrK7EOy7nCdymjP7ovKBkXQs0Q8DpIrxJGbVW0qjZYMKAVqDPQsf5h3o3iv7aLtbJ/0mw5N4dgCh4kcwHYkR3tbXse6i7QsomayENAj7hiTE1LFaU2Xtn//ziGK2qgIeatV2TjKotn6snWdT8ascAZrh+plfnVZhPmB5O0prTMQ4FVH7ihUeADhRKrSfEMJWr8tCcbE3aYH+ViN0F0OPuZOsHVqlOOsYs1W7QH+z3SaPLizSdaeVbFmg15gDJ0UfNoeJnyNMhkr+2VqCRVCLeW6vPT0p30k+dmKm4b9ZncSLbdOkTrdy33z6Y8VQKfIdU6uVeCH+yMSeN9wICFTOFxIG/l2d01qWMHqZjNJZMXGVOzhGrVk7z6GlnLEVoIfisszAf/licQ2xSlHehQMeil9ndv8umSnc5S2GqQGRJMubXg+cglyeDUIDC/qvN/UdaIxFyI9IEWEwvuG/fwLmdxgymiPNhHTsWgKiXb6g1OZlzWsUnlNPo7Q+X3sswrf4rc2TzQ1MtKMxWEsfRhcpr86Ngz32Is1MCscECv8ixTvsfMqqk+obo+WbBgw5twc1CMTk7okabBLFmaCzq/fCTSDZEIlLwZoF9R1sGb4KUCQjy+FArtQI75dOsx1YrSeByHkju+Rlrl81OGTzhiZWazYOfQT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KW6TmBbxe12FbNsTmEkd262hg6ivOMudRxKD17s9nFuDU3+5qg0CIM05yeriMG9qeZh/dD9CUMF+jDgM3awBKw==</DigestValue>
      </Reference>
      <Reference URI="/xl/drawings/drawing2.xml?ContentType=application/vnd.openxmlformats-officedocument.drawing+xml">
        <DigestMethod Algorithm="http://www.w3.org/2001/04/xmlenc#sha512"/>
        <DigestValue>2s979hgqd1rVEKYvLdz2+ugmbF05kUdiSxLdiESh59x1+lcJIwMoy2d0T8RQVIR5dIN+/Y2ZeeFIX9vPWfdF9Q==</DigestValue>
      </Reference>
      <Reference URI="/xl/drawings/drawing3.xml?ContentType=application/vnd.openxmlformats-officedocument.drawing+xml">
        <DigestMethod Algorithm="http://www.w3.org/2001/04/xmlenc#sha512"/>
        <DigestValue>yBYAj++G/JooVtZTqnwD8EtwwU2vv/aLUq9M8fTB5ZkL9uh5r9717whhLck8yFlgWSCD79f6GlOXFJ8ksvsIYg==</DigestValue>
      </Reference>
      <Reference URI="/xl/drawings/drawing4.xml?ContentType=application/vnd.openxmlformats-officedocument.drawing+xml">
        <DigestMethod Algorithm="http://www.w3.org/2001/04/xmlenc#sha512"/>
        <DigestValue>EDXzwzbLql/eRC8CT3jJt9mjh31s3OgvEq18MOo/C/Ihpy+6vLTpZpKpTE+p0k1WRzSupfC3UriPWdj8IWdHGw==</DigestValue>
      </Reference>
      <Reference URI="/xl/drawings/drawing5.xml?ContentType=application/vnd.openxmlformats-officedocument.drawing+xml">
        <DigestMethod Algorithm="http://www.w3.org/2001/04/xmlenc#sha512"/>
        <DigestValue>quROhYqQRIbTGXGs9zJEgmC5koBnxRi+LwjR+HlH553afmhNwj5MdpA5oVYkzLqd3NvE0evDrCYa5C3BFRRpvA==</DigestValue>
      </Reference>
      <Reference URI="/xl/drawings/vmlDrawing1.vml?ContentType=application/vnd.openxmlformats-officedocument.vmlDrawing">
        <DigestMethod Algorithm="http://www.w3.org/2001/04/xmlenc#sha512"/>
        <DigestValue>AiYWCM0vjS6Ba+gr2WGuw6O8X9ZS+ikvqn1mQpwE0kno2ouncp+NLgyoY3MuOl5hNGjtPMuesLwkFe55TY3mAg==</DigestValue>
      </Reference>
      <Reference URI="/xl/drawings/vmlDrawing2.vml?ContentType=application/vnd.openxmlformats-officedocument.vmlDrawing">
        <DigestMethod Algorithm="http://www.w3.org/2001/04/xmlenc#sha512"/>
        <DigestValue>Jd4N2O9uQEJ8ARw+XB/JFiPmwKzY92ESpvUbzzLkhfGhEN+rD7e8o88BGmuwhD03iWN61xti+C6OtvuQqxBZ5Q==</DigestValue>
      </Reference>
      <Reference URI="/xl/drawings/vmlDrawing3.vml?ContentType=application/vnd.openxmlformats-officedocument.vmlDrawing">
        <DigestMethod Algorithm="http://www.w3.org/2001/04/xmlenc#sha512"/>
        <DigestValue>3ew2faiEN5xdH4gIMWbqLHlk9vJCHknQ1O7YQTga59gqCHZGBarGyCQJf9vhAhhmN0PQiT8wISOQ0q/8klcacA==</DigestValue>
      </Reference>
      <Reference URI="/xl/drawings/vmlDrawing4.vml?ContentType=application/vnd.openxmlformats-officedocument.vmlDrawing">
        <DigestMethod Algorithm="http://www.w3.org/2001/04/xmlenc#sha512"/>
        <DigestValue>gOGOAljDxlsNcECfgugmZ3HxLTg7lL6rDBfN6OOd4Q1xwXQa7PtvwLuXAcd7VsfDSYWzewwOCslKY0HoEYVtQA==</DigestValue>
      </Reference>
      <Reference URI="/xl/drawings/vmlDrawing5.vml?ContentType=application/vnd.openxmlformats-officedocument.vmlDrawing">
        <DigestMethod Algorithm="http://www.w3.org/2001/04/xmlenc#sha512"/>
        <DigestValue>jtuiB3P7UUJ0/K0ISU7e9wET6sKYBs8wqyD854s0J+9G7/il5iHz7sDZ4ynIPp4j1S9HpXKah1+tBvPjTOKmOQ==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kFgbBzDzvHfVhZb/1UYPi0k0HBhXuoihTaQnMamwvL73dVJUN3UI5o3DkFT/zKDrmfqMaWHkiR0OvrODA3pnlw==</DigestValue>
      </Reference>
      <Reference URI="/xl/media/image3.emf?ContentType=image/x-emf">
        <DigestMethod Algorithm="http://www.w3.org/2001/04/xmlenc#sha512"/>
        <DigestValue>jb9aE3BRnyrcRLF0K7T6Q9fk2NP6BlPX7BPQLqyAUEMjH5xvu/rIYH1Q8N9zoAgp6cBdGOgL8Et4ut6qOEREtA==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5SzQtXELDdgnAxzZ4zEYAohaY46x8i82q3h3r6bW+XABe09CURTp4UxNbAJ7D+vl9IHMhg/QAMm1FEbxCBxnbw==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TrtaDZxbGz0JVFC4faeT7kZAUxQ5WEvDgyvntvVOezMQ1srZ/t9X16Fc4PxvkhJzNPm2zqHEskZWIpZvy4Ij2g==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iujsvJg5YMG2NLH5mDmz3kIHYZavgTeee2JTWMQkqp2WznRgSp6l9zK9uOoLzCmbJ6W4d10S5840RZXSTgJwkw==</DigestValue>
      </Reference>
      <Reference URI="/xl/styles.xml?ContentType=application/vnd.openxmlformats-officedocument.spreadsheetml.styles+xml">
        <DigestMethod Algorithm="http://www.w3.org/2001/04/xmlenc#sha512"/>
        <DigestValue>J13gdBBvA6nrRy0TXuG7GChD9lD7nWVZUXP4yvDFzNCTJibnTj8voNxyxkUMMheDDjAhMHYIcsQtumRke1GVmQ==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xhjMQi26u7zOczi3cC/3mboGJF1FqMGi3e4YWcI2vSGxHHK6mA8R6Xp0L54zWsrj1K2AlvQiQqZ0UPf6oYc3Kw==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119N5FWVT1aDg0fHLYWX0cdJNeSNl1W27LeFou+OTur4U6rkay9mWpO+InzH1Hi8hYwJvooPdU1i8OEJaozaAw==</DigestValue>
      </Reference>
      <Reference URI="/xl/worksheets/sheet10.xml?ContentType=application/vnd.openxmlformats-officedocument.spreadsheetml.worksheet+xml">
        <DigestMethod Algorithm="http://www.w3.org/2001/04/xmlenc#sha512"/>
        <DigestValue>MgLI3ia0RhHKQLUBZJfoWSoJ2RSDNMjSEYTzN/Ub54VH48n+hEmEkflBNspCP8Gxm21ZKKjepI4zdJ4or9uJWA==</DigestValue>
      </Reference>
      <Reference URI="/xl/worksheets/sheet2.xml?ContentType=application/vnd.openxmlformats-officedocument.spreadsheetml.worksheet+xml">
        <DigestMethod Algorithm="http://www.w3.org/2001/04/xmlenc#sha512"/>
        <DigestValue>YxwGvzCWFtPRcuT8OPHRjnQjaYYil8gQi5ITRS7QEYZEduMM4maagXgVMeKdhtISdDw2QUB6bUMf4xmB9qTSHw==</DigestValue>
      </Reference>
      <Reference URI="/xl/worksheets/sheet3.xml?ContentType=application/vnd.openxmlformats-officedocument.spreadsheetml.worksheet+xml">
        <DigestMethod Algorithm="http://www.w3.org/2001/04/xmlenc#sha512"/>
        <DigestValue>LByJdbMjjKeuTPAPlf2GD2hjdK4p6WS0PYzSLHea827lRU3i6TA6XAChe+isFYO7WkA5D4bSensd5xY+mRLZcQ==</DigestValue>
      </Reference>
      <Reference URI="/xl/worksheets/sheet4.xml?ContentType=application/vnd.openxmlformats-officedocument.spreadsheetml.worksheet+xml">
        <DigestMethod Algorithm="http://www.w3.org/2001/04/xmlenc#sha512"/>
        <DigestValue>GMkKjW0zUeLUAOpqXEt4mqIsDc06v73aa02fmtQ/PdGSYdFC7CEMpBy85TmVTrUrQ4BR/dVFNe9i7s/62k1QTA==</DigestValue>
      </Reference>
      <Reference URI="/xl/worksheets/sheet5.xml?ContentType=application/vnd.openxmlformats-officedocument.spreadsheetml.worksheet+xml">
        <DigestMethod Algorithm="http://www.w3.org/2001/04/xmlenc#sha512"/>
        <DigestValue>O0OImHbZw12reOF15OtXBRfvBEz2sL4OX6/hHsjhHb43UtMF7K5TZOtXoDttjpyapcTf+ruhGcRclL1+UWXjZA==</DigestValue>
      </Reference>
      <Reference URI="/xl/worksheets/sheet6.xml?ContentType=application/vnd.openxmlformats-officedocument.spreadsheetml.worksheet+xml">
        <DigestMethod Algorithm="http://www.w3.org/2001/04/xmlenc#sha512"/>
        <DigestValue>bsjTnXHp1M+Lx0bCv6Mivl9WGhroNPDWj/rb6xeFEq7b6UAtFL/bjholuAeZ/XLGscI0cdLx8Vp6oUCAxnNxJw==</DigestValue>
      </Reference>
      <Reference URI="/xl/worksheets/sheet7.xml?ContentType=application/vnd.openxmlformats-officedocument.spreadsheetml.worksheet+xml">
        <DigestMethod Algorithm="http://www.w3.org/2001/04/xmlenc#sha512"/>
        <DigestValue>/t2vuNHeibvn+bZnQaPBTz2I2/J0/3/JxFjhdfqWWdDisn7NsEPBUmpVspfmkeMg7X3ymeFJM1aGS1q6m+EemA==</DigestValue>
      </Reference>
      <Reference URI="/xl/worksheets/sheet8.xml?ContentType=application/vnd.openxmlformats-officedocument.spreadsheetml.worksheet+xml">
        <DigestMethod Algorithm="http://www.w3.org/2001/04/xmlenc#sha512"/>
        <DigestValue>khAfWfINXspgRrQs8UZvgFWPyFt5TMyYjbP6ss5lnrGgIqjmOovutTSeIVzZ6+bqSodxdOXQnNLyQ+QWjkB3ZA==</DigestValue>
      </Reference>
      <Reference URI="/xl/worksheets/sheet9.xml?ContentType=application/vnd.openxmlformats-officedocument.spreadsheetml.worksheet+xml">
        <DigestMethod Algorithm="http://www.w3.org/2001/04/xmlenc#sha512"/>
        <DigestValue>UT0bw7RyBg/1Zp35eiqSGNdXZ4Gwf7uF+y6V0RNtFNBJRBHWRyM7qz7FCTQxOEdNgKoq2T74v4M8vnpFYc7Jdg==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2026-08-12T19:05:25Z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{5CEA31DA-9BC5-48EA-87C0-59A9F6F0C835}</SetupID>
          <SignatureText>Eduardo Gross Brown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2026-08-12T19:05:25Z</xd:SigningTime>
          <xd:SigningCertificate>
            <xd:Cert>
              <xd:CertDigest>
                <DigestMethod Algorithm="http://www.w3.org/2001/04/xmlenc#sha512"/>
                <DigestValue>0MpwzHFhN/HzQxlCQXdO8kAu5Q9Rx1IJ7pFqJ0hvmB+1YotziPbO8/ViE3jzEWcI+whVOKQaXbOCD0HxBPirEg==</DigestValue>
              </xd:CertDigest>
              <xd:IssuerSerial>
                <X509IssuerName>SERIALNUMBER=RUC80080610-7, CN=CODE100 S.A., OU=Prestador Cualificado de Servicios de Confianza, O=ICPP, C=PY</X509IssuerName>
                <X509SerialNumber>288718944036522953870503453081324004750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sBAAB/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  <Object Id="idInvalidSigLnImg">AQAAAGwAAAAAAAAAAAAAACsBAAB/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</Signature>
</file>

<file path=_xmlsignatures/sig9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QqfuZV5m1dN9dUnvqQTAT6vCe4j6fKlqpafYpwP+FOujn5KxAQo82rIniBAt7xOACx6T3Uw4NafF
MUglUx4qNQ==</DigestValue>
    </Reference>
    <Reference Type="http://www.w3.org/2000/09/xmldsig#Object" URI="#idOfficeObject">
      <DigestMethod Algorithm="http://www.w3.org/2001/04/xmlenc#sha512"/>
      <DigestValue>YPhXABS2CNJLNnzfNJuHWt+Z0VZVYU1EWVU9ynbc6+PvhcSfIJnzAUiQR9T9OLa3pCDMAb8HJfUz
DU90jjQlGA==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lmv0+fZwCSWRFjqTAzGi9oTqqz9umoQJ9rZb78QE0FvYkJhY85PPcrl8456YKoBJYqIAJ8ZNtrwQ
I+yI0yTBSQ==</DigestValue>
    </Reference>
    <Reference Type="http://www.w3.org/2000/09/xmldsig#Object" URI="#idValidSigLnImg">
      <DigestMethod Algorithm="http://www.w3.org/2001/04/xmlenc#sha512"/>
      <DigestValue>j5s/drTtDnrBvwZRUG+krBg2iDlI5086VMQAjR2mWnP8wWCE9ZBtf1Z9J72ZjpGGD5JIeYeZgolr
loe+FkIFlg==</DigestValue>
    </Reference>
    <Reference Type="http://www.w3.org/2000/09/xmldsig#Object" URI="#idInvalidSigLnImg">
      <DigestMethod Algorithm="http://www.w3.org/2001/04/xmlenc#sha512"/>
      <DigestValue>cK5t7PVeMcKK/Lea1c58QfiWB7S5YeNbvbJtlJjBFaxjM+fJeU0Vi91+tlsPvmQGaJoEWCJgalqG
fjEBOdOpSA==</DigestValue>
    </Reference>
  </SignedInfo>
  <SignatureValue>grdeQX4zGdWzlODBH91KBJEgc2I+a+EghxrFeN6WO0JD7e0/g/h7VkR+G7/7Idny/oNOYdbNwlB/
QrH5tCrMA4uFKpSphSVurEg3fB9O3YTfUPe25q5Oxr6TrrtBEjYE3S6VYXW2ZF55vB8uppqlQIm1
WgpoV//ii6X+uq5VXBbGkvqb80LVm00DUt3rAY9JRNdR2uYG6L2An/2vblotPZN23xBFwFOncS5N
JJYHtv2FEfuiXLRZD58OMwGWzA6IpAkRm2oKnyGTVjEssiuoGhIIy5yXST/ybf6o01Cg2TMdNAJI
6q1SbwAf5Mpjnz9xZAaf6UPzSWmKb5PcwW1fPQ==</SignatureValue>
  <KeyInfo>
    <X509Data>
      <X509Certificate>MIIHszCCBZugAwIBAgIRANk1PvjA8l+nS/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/KSzPwxRyeg5GPHYAsumL6aJFJrtPDR2uW9jIDiWcfAHJAZE4PJVNdLTki3BxsfU7v68GGxofB/d/XnU6gy2Tsb0RnGxHTLiY189ODMg7m7a8eEC4zyNyB+wf2g1i9uYtv8fLNi3oKdb4z6l6HIRgfWlpC+ZtcUhWRUt+w35f+NjAIIAR8r1VH2xb9p8RsQyWGkij2OmZmN8TSTcZn6l3muPjlQScb42pNpS6qcQsrZPpq6Tp0zyGEloMC0+GcN2cdRng5++kZ0m8Omo9lSXh0DRPZ8GF12H4qcOpxoG1cSth9Ya9HgOBzg43oANNsCAwEAAaOCAtowggLWMAwGA1UdEwEB/wQCMAAwHQYDVR0OBBYEFBklq5pnIPSkaiEXMlM5m65advXcMB8GA1UdIwQYMBaAFL41VGJoYOcm0zHBX5ex4vZkzgf1MA4GA1UdDwEB/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/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/wQWMBQGCCsGAQUFBwMCBggrBgEFBQcDBDCBiQYIKwYBBQUHAQEEfTB7MDkGCCsGAQUFBzABhi1odHRwOi8vb2NzcC5jb2RlMTAwLmNvbS5weS9vY3NwL2NhLWNvZGUxMDAtc2EwPgYIKwYBBQUHMAKGMmh0dHA6Ly9wY2ExLmNvZGUxMDAuY29tLnB5L2NlcnRzL2NhLWNvZGUxMDAtc2EuY2VyMA0GCSqGSIb3DQEBDQUAA4ICAQC2/jTWdtEqWL2mPKLrK7EOy7nCdymjP7ovKBkXQs0Q8DpIrxJGbVW0qjZYMKAVqDPQsf5h3o3iv7aLtbJ/0mw5N4dgCh4kcwHYkR3tbXse6i7QsomayENAj7hiTE1LFaU2Xtn//ziGK2qgIeatV2TjKotn6snWdT8ascAZrh+plfnVZhPmB5O0prTMQ4FVH7ihUeADhRKrSfEMJWr8tCcbE3aYH+ViN0F0OPuZOsHVqlOOsYs1W7QH+z3SaPLizSdaeVbFmg15gDJ0UfNoeJnyNMhkr+2VqCRVCLeW6vPT0p30k+dmKm4b9ZncSLbdOkTrdy33z6Y8VQKfIdU6uVeCH+yMSeN9wICFTOFxIG/l2d01qWMHqZjNJZMXGVOzhGrVk7z6GlnLEVoIfisszAf/licQ2xSlHehQMeil9ndv8umSnc5S2GqQGRJMubXg+cglyeDUIDC/qvN/UdaIxFyI9IEWEwvuG/fwLmdxgymiPNhHTsWgKiXb6g1OZlzWsUnlNPo7Q+X3sswrf4rc2TzQ1MtKMxWEsfRhcpr86Ngz32Is1MCscECv8ixTvsfMqqk+obo+WbBgw5twc1CMTk7okabBLFmaCzq/fCTSDZEIlLwZoF9R1sGb4KUCQjy+FArtQI75dOsx1YrSeByHkju+Rlrl81OGTzhiZWazYOfQT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KW6TmBbxe12FbNsTmEkd262hg6ivOMudRxKD17s9nFuDU3+5qg0CIM05yeriMG9qeZh/dD9CUMF+jDgM3awBKw==</DigestValue>
      </Reference>
      <Reference URI="/xl/drawings/drawing2.xml?ContentType=application/vnd.openxmlformats-officedocument.drawing+xml">
        <DigestMethod Algorithm="http://www.w3.org/2001/04/xmlenc#sha512"/>
        <DigestValue>2s979hgqd1rVEKYvLdz2+ugmbF05kUdiSxLdiESh59x1+lcJIwMoy2d0T8RQVIR5dIN+/Y2ZeeFIX9vPWfdF9Q==</DigestValue>
      </Reference>
      <Reference URI="/xl/drawings/drawing3.xml?ContentType=application/vnd.openxmlformats-officedocument.drawing+xml">
        <DigestMethod Algorithm="http://www.w3.org/2001/04/xmlenc#sha512"/>
        <DigestValue>yBYAj++G/JooVtZTqnwD8EtwwU2vv/aLUq9M8fTB5ZkL9uh5r9717whhLck8yFlgWSCD79f6GlOXFJ8ksvsIYg==</DigestValue>
      </Reference>
      <Reference URI="/xl/drawings/drawing4.xml?ContentType=application/vnd.openxmlformats-officedocument.drawing+xml">
        <DigestMethod Algorithm="http://www.w3.org/2001/04/xmlenc#sha512"/>
        <DigestValue>EDXzwzbLql/eRC8CT3jJt9mjh31s3OgvEq18MOo/C/Ihpy+6vLTpZpKpTE+p0k1WRzSupfC3UriPWdj8IWdHGw==</DigestValue>
      </Reference>
      <Reference URI="/xl/drawings/drawing5.xml?ContentType=application/vnd.openxmlformats-officedocument.drawing+xml">
        <DigestMethod Algorithm="http://www.w3.org/2001/04/xmlenc#sha512"/>
        <DigestValue>quROhYqQRIbTGXGs9zJEgmC5koBnxRi+LwjR+HlH553afmhNwj5MdpA5oVYkzLqd3NvE0evDrCYa5C3BFRRpvA==</DigestValue>
      </Reference>
      <Reference URI="/xl/drawings/vmlDrawing1.vml?ContentType=application/vnd.openxmlformats-officedocument.vmlDrawing">
        <DigestMethod Algorithm="http://www.w3.org/2001/04/xmlenc#sha512"/>
        <DigestValue>AiYWCM0vjS6Ba+gr2WGuw6O8X9ZS+ikvqn1mQpwE0kno2ouncp+NLgyoY3MuOl5hNGjtPMuesLwkFe55TY3mAg==</DigestValue>
      </Reference>
      <Reference URI="/xl/drawings/vmlDrawing2.vml?ContentType=application/vnd.openxmlformats-officedocument.vmlDrawing">
        <DigestMethod Algorithm="http://www.w3.org/2001/04/xmlenc#sha512"/>
        <DigestValue>Jd4N2O9uQEJ8ARw+XB/JFiPmwKzY92ESpvUbzzLkhfGhEN+rD7e8o88BGmuwhD03iWN61xti+C6OtvuQqxBZ5Q==</DigestValue>
      </Reference>
      <Reference URI="/xl/drawings/vmlDrawing3.vml?ContentType=application/vnd.openxmlformats-officedocument.vmlDrawing">
        <DigestMethod Algorithm="http://www.w3.org/2001/04/xmlenc#sha512"/>
        <DigestValue>3ew2faiEN5xdH4gIMWbqLHlk9vJCHknQ1O7YQTga59gqCHZGBarGyCQJf9vhAhhmN0PQiT8wISOQ0q/8klcacA==</DigestValue>
      </Reference>
      <Reference URI="/xl/drawings/vmlDrawing4.vml?ContentType=application/vnd.openxmlformats-officedocument.vmlDrawing">
        <DigestMethod Algorithm="http://www.w3.org/2001/04/xmlenc#sha512"/>
        <DigestValue>gOGOAljDxlsNcECfgugmZ3HxLTg7lL6rDBfN6OOd4Q1xwXQa7PtvwLuXAcd7VsfDSYWzewwOCslKY0HoEYVtQA==</DigestValue>
      </Reference>
      <Reference URI="/xl/drawings/vmlDrawing5.vml?ContentType=application/vnd.openxmlformats-officedocument.vmlDrawing">
        <DigestMethod Algorithm="http://www.w3.org/2001/04/xmlenc#sha512"/>
        <DigestValue>jtuiB3P7UUJ0/K0ISU7e9wET6sKYBs8wqyD854s0J+9G7/il5iHz7sDZ4ynIPp4j1S9HpXKah1+tBvPjTOKmOQ==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kFgbBzDzvHfVhZb/1UYPi0k0HBhXuoihTaQnMamwvL73dVJUN3UI5o3DkFT/zKDrmfqMaWHkiR0OvrODA3pnlw==</DigestValue>
      </Reference>
      <Reference URI="/xl/media/image3.emf?ContentType=image/x-emf">
        <DigestMethod Algorithm="http://www.w3.org/2001/04/xmlenc#sha512"/>
        <DigestValue>jb9aE3BRnyrcRLF0K7T6Q9fk2NP6BlPX7BPQLqyAUEMjH5xvu/rIYH1Q8N9zoAgp6cBdGOgL8Et4ut6qOEREtA==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5SzQtXELDdgnAxzZ4zEYAohaY46x8i82q3h3r6bW+XABe09CURTp4UxNbAJ7D+vl9IHMhg/QAMm1FEbxCBxnbw==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TrtaDZxbGz0JVFC4faeT7kZAUxQ5WEvDgyvntvVOezMQ1srZ/t9X16Fc4PxvkhJzNPm2zqHEskZWIpZvy4Ij2g==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iujsvJg5YMG2NLH5mDmz3kIHYZavgTeee2JTWMQkqp2WznRgSp6l9zK9uOoLzCmbJ6W4d10S5840RZXSTgJwkw==</DigestValue>
      </Reference>
      <Reference URI="/xl/styles.xml?ContentType=application/vnd.openxmlformats-officedocument.spreadsheetml.styles+xml">
        <DigestMethod Algorithm="http://www.w3.org/2001/04/xmlenc#sha512"/>
        <DigestValue>J13gdBBvA6nrRy0TXuG7GChD9lD7nWVZUXP4yvDFzNCTJibnTj8voNxyxkUMMheDDjAhMHYIcsQtumRke1GVmQ==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xhjMQi26u7zOczi3cC/3mboGJF1FqMGi3e4YWcI2vSGxHHK6mA8R6Xp0L54zWsrj1K2AlvQiQqZ0UPf6oYc3Kw==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119N5FWVT1aDg0fHLYWX0cdJNeSNl1W27LeFou+OTur4U6rkay9mWpO+InzH1Hi8hYwJvooPdU1i8OEJaozaAw==</DigestValue>
      </Reference>
      <Reference URI="/xl/worksheets/sheet10.xml?ContentType=application/vnd.openxmlformats-officedocument.spreadsheetml.worksheet+xml">
        <DigestMethod Algorithm="http://www.w3.org/2001/04/xmlenc#sha512"/>
        <DigestValue>MgLI3ia0RhHKQLUBZJfoWSoJ2RSDNMjSEYTzN/Ub54VH48n+hEmEkflBNspCP8Gxm21ZKKjepI4zdJ4or9uJWA==</DigestValue>
      </Reference>
      <Reference URI="/xl/worksheets/sheet2.xml?ContentType=application/vnd.openxmlformats-officedocument.spreadsheetml.worksheet+xml">
        <DigestMethod Algorithm="http://www.w3.org/2001/04/xmlenc#sha512"/>
        <DigestValue>YxwGvzCWFtPRcuT8OPHRjnQjaYYil8gQi5ITRS7QEYZEduMM4maagXgVMeKdhtISdDw2QUB6bUMf4xmB9qTSHw==</DigestValue>
      </Reference>
      <Reference URI="/xl/worksheets/sheet3.xml?ContentType=application/vnd.openxmlformats-officedocument.spreadsheetml.worksheet+xml">
        <DigestMethod Algorithm="http://www.w3.org/2001/04/xmlenc#sha512"/>
        <DigestValue>LByJdbMjjKeuTPAPlf2GD2hjdK4p6WS0PYzSLHea827lRU3i6TA6XAChe+isFYO7WkA5D4bSensd5xY+mRLZcQ==</DigestValue>
      </Reference>
      <Reference URI="/xl/worksheets/sheet4.xml?ContentType=application/vnd.openxmlformats-officedocument.spreadsheetml.worksheet+xml">
        <DigestMethod Algorithm="http://www.w3.org/2001/04/xmlenc#sha512"/>
        <DigestValue>GMkKjW0zUeLUAOpqXEt4mqIsDc06v73aa02fmtQ/PdGSYdFC7CEMpBy85TmVTrUrQ4BR/dVFNe9i7s/62k1QTA==</DigestValue>
      </Reference>
      <Reference URI="/xl/worksheets/sheet5.xml?ContentType=application/vnd.openxmlformats-officedocument.spreadsheetml.worksheet+xml">
        <DigestMethod Algorithm="http://www.w3.org/2001/04/xmlenc#sha512"/>
        <DigestValue>O0OImHbZw12reOF15OtXBRfvBEz2sL4OX6/hHsjhHb43UtMF7K5TZOtXoDttjpyapcTf+ruhGcRclL1+UWXjZA==</DigestValue>
      </Reference>
      <Reference URI="/xl/worksheets/sheet6.xml?ContentType=application/vnd.openxmlformats-officedocument.spreadsheetml.worksheet+xml">
        <DigestMethod Algorithm="http://www.w3.org/2001/04/xmlenc#sha512"/>
        <DigestValue>bsjTnXHp1M+Lx0bCv6Mivl9WGhroNPDWj/rb6xeFEq7b6UAtFL/bjholuAeZ/XLGscI0cdLx8Vp6oUCAxnNxJw==</DigestValue>
      </Reference>
      <Reference URI="/xl/worksheets/sheet7.xml?ContentType=application/vnd.openxmlformats-officedocument.spreadsheetml.worksheet+xml">
        <DigestMethod Algorithm="http://www.w3.org/2001/04/xmlenc#sha512"/>
        <DigestValue>/t2vuNHeibvn+bZnQaPBTz2I2/J0/3/JxFjhdfqWWdDisn7NsEPBUmpVspfmkeMg7X3ymeFJM1aGS1q6m+EemA==</DigestValue>
      </Reference>
      <Reference URI="/xl/worksheets/sheet8.xml?ContentType=application/vnd.openxmlformats-officedocument.spreadsheetml.worksheet+xml">
        <DigestMethod Algorithm="http://www.w3.org/2001/04/xmlenc#sha512"/>
        <DigestValue>khAfWfINXspgRrQs8UZvgFWPyFt5TMyYjbP6ss5lnrGgIqjmOovutTSeIVzZ6+bqSodxdOXQnNLyQ+QWjkB3ZA==</DigestValue>
      </Reference>
      <Reference URI="/xl/worksheets/sheet9.xml?ContentType=application/vnd.openxmlformats-officedocument.spreadsheetml.worksheet+xml">
        <DigestMethod Algorithm="http://www.w3.org/2001/04/xmlenc#sha512"/>
        <DigestValue>UT0bw7RyBg/1Zp35eiqSGNdXZ4Gwf7uF+y6V0RNtFNBJRBHWRyM7qz7FCTQxOEdNgKoq2T74v4M8vnpFYc7Jdg==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2026-08-12T19:05:36Z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{01679DBD-C3BB-4866-9563-9EF83B0EC8C3}</SetupID>
          <SignatureText>Eduardo Gross Brown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2026-08-12T19:05:36Z</xd:SigningTime>
          <xd:SigningCertificate>
            <xd:Cert>
              <xd:CertDigest>
                <DigestMethod Algorithm="http://www.w3.org/2001/04/xmlenc#sha512"/>
                <DigestValue>0MpwzHFhN/HzQxlCQXdO8kAu5Q9Rx1IJ7pFqJ0hvmB+1YotziPbO8/ViE3jzEWcI+whVOKQaXbOCD0HxBPirEg==</DigestValue>
              </xd:CertDigest>
              <xd:IssuerSerial>
                <X509IssuerName>SERIALNUMBER=RUC80080610-7, CN=CODE100 S.A., OU=Prestador Cualificado de Servicios de Confianza, O=ICPP, C=PY</X509IssuerName>
                <X509SerialNumber>288718944036522953870503453081324004750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sBAAB/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  <Object Id="idInvalidSigLnImg">AQAAAGwAAAAAAAAAAAAAACsBAAB/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</Signature>
</file>

<file path=_xmlsignatures/sig10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512"/>
    <Reference Type="http://www.w3.org/2000/09/xmldsig#Object" URI="#idPackageObject">
      <DigestMethod Algorithm="http://www.w3.org/2001/04/xmlenc#sha512"/>
      <DigestValue>r+8eCVrTPbvYoyEM+5aiySUGko4SUprmCkdM9U0IXtjflIZ8yjW5Vnz53nPOTX2j5JezgJXRSscb
1jMoeRMgTA==</DigestValue>
    </Reference>
    <Reference Type="http://www.w3.org/2000/09/xmldsig#Object" URI="#idOfficeObject">
      <DigestMethod Algorithm="http://www.w3.org/2001/04/xmlenc#sha512"/>
      <DigestValue>/21w7N25S5Dr6+mNWqH1cIAf8doDho2yMHI05AgPm0Nk+8OC7FK4jzKskIDirjPqBTPXYW8hk402
ByvrM+HLDw==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512"/>
      <DigestValue>gGYkB3mAi+F+hvIxG/F2eZxFShgbAabtKmQ/4Wcer4ctFVNoos164FmyrE0i8EafSTPyk1HTm1aB
9bMta0XUXA==</DigestValue>
    </Reference>
    <Reference Type="http://www.w3.org/2000/09/xmldsig#Object" URI="#idValidSigLnImg">
      <DigestMethod Algorithm="http://www.w3.org/2001/04/xmlenc#sha512"/>
      <DigestValue>j5s/drTtDnrBvwZRUG+krBg2iDlI5086VMQAjR2mWnP8wWCE9ZBtf1Z9J72ZjpGGD5JIeYeZgolr
loe+FkIFlg==</DigestValue>
    </Reference>
    <Reference Type="http://www.w3.org/2000/09/xmldsig#Object" URI="#idInvalidSigLnImg">
      <DigestMethod Algorithm="http://www.w3.org/2001/04/xmlenc#sha512"/>
      <DigestValue>cK5t7PVeMcKK/Lea1c58QfiWB7S5YeNbvbJtlJjBFaxjM+fJeU0Vi91+tlsPvmQGaJoEWCJgalqG
fjEBOdOpSA==</DigestValue>
    </Reference>
  </SignedInfo>
  <SignatureValue>hg0oPbVlccD0A2CX5ywwO4/0gbW0aglrZwttrjCDqt0fFYufPDi1KFxziejiaFllKy7bV9VjRJRe
ZNbzvLAVM/CptVcnXOCRgeB5OS+4ara/DuKdVhGXM3eSvklU2uBMPIJ7gzq+w/iWr4rYEP8ou3kR
FyjVbZ2GJJHDUeUfEUhZwz/hHMA7Z+GZe7UvWQH/lHqVkZP/T8UY8/TZqC+PKEJmV8wjZCC5IBRx
gBtFMRB0VOQ0NxU2slb6d4iLPgaQtp2daAV7EzZF2xFyrap3WR3MFVSexISsntQeSgHM8TQdfew6
smwLdFg9RZxNmslGEm18mLteSHCWjYI9gOcEfA==</SignatureValue>
  <KeyInfo>
    <X509Data>
      <X509Certificate>MIIHszCCBZugAwIBAgIRANk1PvjA8l+nS/7pAILcpY4wDQYJKoZIhvcNAQENBQAwgYUxCzAJBgNVBAYTAlBZMQ0wCwYDVQQKEwRJQ1BQMTgwNgYDVQQLEy9QcmVzdGFkb3IgQ3VhbGlmaWNhZG8gZGUgU2VydmljaW9zIGRlIENvbmZpYW56YTEVMBMGA1UEAxMMQ09ERTEwMCBTLkEuMRYwFAYDVQQFEw1SVUM4MDA4MDYxMC03MB4XDTI2MDcyMzE5MTkwN1oXDTI4MDcyMzE5MTkwN1owgcUxCzAJBgNVBAYTAlBZMTYwNAYDVQQKDC1DRVJUSUZJQ0FETyBDVUFMSUZJQ0FETyBERSBGSVJNQSBFTEVDVFLDk05JQ0ExCzAJBgNVBAsTAkYyMRowGAYDVQQEExFHUk9TUyBCUk9XTiBDT1NUQTEXMBUGA1UEKhMORURVQVJETyBKQVZJRVIxKTAnBgNVBAMTIEVEVUFSRE8gSkFWSUVSIEdST1NTIEJST1dOIENPU1RBMREwDwYDVQQFEwhDSTQzOTE4OTCCASIwDQYJKoZIhvcNAQEBBQADggEPADCCAQoCggEBAMv3YnOTLrq5Z0HimZoTzxiMr/KSzPwxRyeg5GPHYAsumL6aJFJrtPDR2uW9jIDiWcfAHJAZE4PJVNdLTki3BxsfU7v68GGxofB/d/XnU6gy2Tsb0RnGxHTLiY189ODMg7m7a8eEC4zyNyB+wf2g1i9uYtv8fLNi3oKdb4z6l6HIRgfWlpC+ZtcUhWRUt+w35f+NjAIIAR8r1VH2xb9p8RsQyWGkij2OmZmN8TSTcZn6l3muPjlQScb42pNpS6qcQsrZPpq6Tp0zyGEloMC0+GcN2cdRng5++kZ0m8Omo9lSXh0DRPZ8GF12H4qcOpxoG1cSth9Ya9HgOBzg43oANNsCAwEAAaOCAtowggLWMAwGA1UdEwEB/wQCMAAwHQYDVR0OBBYEFBklq5pnIPSkaiEXMlM5m65advXcMB8GA1UdIwQYMBaAFL41VGJoYOcm0zHBX5ex4vZkzgf1MA4GA1UdDwEB/wQEAwIF4DBRBgNVHREESjBIgRlFRFVBUkRPQEdST1NTQlJPV04uQ09NLlBZpCswKTEnMCUGA1UEDQweRklSTUEgRUxFQ1RSw5NOSUNBIENVQUxJRklDQURBMIH3BgNVHSAEge8wgewwgekGCysGAQQBg65wAQEEMIHZMEYGCCsGAQUFBwIBFjpodHRwczovL2NvZGUxMDAuY29tLnB5L3JlcG9zaXRvcmlvLWRlLWRvY3VtZW50b3MtcHVibGljb3MvMIGOBggrBgEFBQcCAjCBgQx/Y2VydGlmaWNhZG8gY3VhbGlmaWNhZG8gZGUgZmlybWEgZWxlY3Ryw7NuaWNhIHRpcG8gRjIgc3VqZXRhIGEgbGFzIGNvbmRpY2lvbmVzIGRlIHVzbyBleHB1ZXN0YXMgZW4gbGEgRFBDIGRlbCBQQ1NDIENPREUxMDAgUy5BLjB7BgNVHR8EdDByMDegNaAzhjFodHRwOi8vcGNhMS5jb2RlMTAwLmNvbS5weS9jcmxzL2NhLWNvZGUxMDAtc2EuY3JsMDegNaAzhjFodHRwOi8vcGNhMi5jb2RlMTAwLmNvbS5weS9jcmxzL2NhLWNvZGUxMDAtc2EuY3JsMCAGA1UdJQEB/wQWMBQGCCsGAQUFBwMCBggrBgEFBQcDBDCBiQYIKwYBBQUHAQEEfTB7MDkGCCsGAQUFBzABhi1odHRwOi8vb2NzcC5jb2RlMTAwLmNvbS5weS9vY3NwL2NhLWNvZGUxMDAtc2EwPgYIKwYBBQUHMAKGMmh0dHA6Ly9wY2ExLmNvZGUxMDAuY29tLnB5L2NlcnRzL2NhLWNvZGUxMDAtc2EuY2VyMA0GCSqGSIb3DQEBDQUAA4ICAQC2/jTWdtEqWL2mPKLrK7EOy7nCdymjP7ovKBkXQs0Q8DpIrxJGbVW0qjZYMKAVqDPQsf5h3o3iv7aLtbJ/0mw5N4dgCh4kcwHYkR3tbXse6i7QsomayENAj7hiTE1LFaU2Xtn//ziGK2qgIeatV2TjKotn6snWdT8ascAZrh+plfnVZhPmB5O0prTMQ4FVH7ihUeADhRKrSfEMJWr8tCcbE3aYH+ViN0F0OPuZOsHVqlOOsYs1W7QH+z3SaPLizSdaeVbFmg15gDJ0UfNoeJnyNMhkr+2VqCRVCLeW6vPT0p30k+dmKm4b9ZncSLbdOkTrdy33z6Y8VQKfIdU6uVeCH+yMSeN9wICFTOFxIG/l2d01qWMHqZjNJZMXGVOzhGrVk7z6GlnLEVoIfisszAf/licQ2xSlHehQMeil9ndv8umSnc5S2GqQGRJMubXg+cglyeDUIDC/qvN/UdaIxFyI9IEWEwvuG/fwLmdxgymiPNhHTsWgKiXb6g1OZlzWsUnlNPo7Q+X3sswrf4rc2TzQ1MtKMxWEsfRhcpr86Ngz32Is1MCscECv8ixTvsfMqqk+obo+WbBgw5twc1CMTk7okabBLFmaCzq/fCTSDZEIlLwZoF9R1sGb4KUCQjy+FArtQI75dOsx1YrSeByHkju+Rlrl81OGTzhiZWazYOfQT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9kSu7pztX8A364uCffOp+1CwldPv++J+UUSYvL0w+vRkTO/S2YBG35OUIgB3X4zV0PlPLgt0vhdRVflaQGYnoA==</DigestValue>
      </Reference>
      <Reference URI="/docMetadata/LabelInfo.xml?ContentType=application/vnd.ms-office.classificationlabels+xml">
        <DigestMethod Algorithm="http://www.w3.org/2001/04/xmlenc#sha512"/>
        <DigestValue>ZqsfY5uRKXYNVdi/JPzkisWabGi/TcKDsYpAryY/jeIFLM/UA/sIAaaCMamuvNXJfEiNmDXxUH/Igu3V7MC6zA==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qFN+foR+Cro2VJIsqFQtYanWui87s5CIhcfnQJouy8LWhuG79eEloTsdtjG6NofJitOqJvaImwyc9yZixGxk0A==</DigestValue>
      </Reference>
      <Reference URI="/xl/calcChain.xml?ContentType=application/vnd.openxmlformats-officedocument.spreadsheetml.calcChain+xml">
        <DigestMethod Algorithm="http://www.w3.org/2001/04/xmlenc#sha512"/>
        <DigestValue>iLAXQGztcZ3iitPmYvjfBelu7f0vdA55x7yYZEKhsyioSL2Sl7oft9YXYMqodpmhuUEPxbLG/nmTRQEDrZbvfw==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n3+mwqY+zdB1orAvpFxYTfw7Pah1JFMxM1M5U+oaO7wPonYzYZ8fPOIRQdQ3U0BNGK/NXMbwu/rpYmxj7GnEgg==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KrrPcgfTyMlg8AviYXs+fzQbzNd98thUCAFWX+N6+aqtXETswDZ5cWyK9DvVTRahlY7QBQ31h2PIbyBCvX0Gsg==</DigestValue>
      </Reference>
      <Reference URI="/xl/drawings/drawing1.xml?ContentType=application/vnd.openxmlformats-officedocument.drawing+xml">
        <DigestMethod Algorithm="http://www.w3.org/2001/04/xmlenc#sha512"/>
        <DigestValue>KW6TmBbxe12FbNsTmEkd262hg6ivOMudRxKD17s9nFuDU3+5qg0CIM05yeriMG9qeZh/dD9CUMF+jDgM3awBKw==</DigestValue>
      </Reference>
      <Reference URI="/xl/drawings/drawing2.xml?ContentType=application/vnd.openxmlformats-officedocument.drawing+xml">
        <DigestMethod Algorithm="http://www.w3.org/2001/04/xmlenc#sha512"/>
        <DigestValue>2s979hgqd1rVEKYvLdz2+ugmbF05kUdiSxLdiESh59x1+lcJIwMoy2d0T8RQVIR5dIN+/Y2ZeeFIX9vPWfdF9Q==</DigestValue>
      </Reference>
      <Reference URI="/xl/drawings/drawing3.xml?ContentType=application/vnd.openxmlformats-officedocument.drawing+xml">
        <DigestMethod Algorithm="http://www.w3.org/2001/04/xmlenc#sha512"/>
        <DigestValue>yBYAj++G/JooVtZTqnwD8EtwwU2vv/aLUq9M8fTB5ZkL9uh5r9717whhLck8yFlgWSCD79f6GlOXFJ8ksvsIYg==</DigestValue>
      </Reference>
      <Reference URI="/xl/drawings/drawing4.xml?ContentType=application/vnd.openxmlformats-officedocument.drawing+xml">
        <DigestMethod Algorithm="http://www.w3.org/2001/04/xmlenc#sha512"/>
        <DigestValue>EDXzwzbLql/eRC8CT3jJt9mjh31s3OgvEq18MOo/C/Ihpy+6vLTpZpKpTE+p0k1WRzSupfC3UriPWdj8IWdHGw==</DigestValue>
      </Reference>
      <Reference URI="/xl/drawings/drawing5.xml?ContentType=application/vnd.openxmlformats-officedocument.drawing+xml">
        <DigestMethod Algorithm="http://www.w3.org/2001/04/xmlenc#sha512"/>
        <DigestValue>quROhYqQRIbTGXGs9zJEgmC5koBnxRi+LwjR+HlH553afmhNwj5MdpA5oVYkzLqd3NvE0evDrCYa5C3BFRRpvA==</DigestValue>
      </Reference>
      <Reference URI="/xl/drawings/vmlDrawing1.vml?ContentType=application/vnd.openxmlformats-officedocument.vmlDrawing">
        <DigestMethod Algorithm="http://www.w3.org/2001/04/xmlenc#sha512"/>
        <DigestValue>AiYWCM0vjS6Ba+gr2WGuw6O8X9ZS+ikvqn1mQpwE0kno2ouncp+NLgyoY3MuOl5hNGjtPMuesLwkFe55TY3mAg==</DigestValue>
      </Reference>
      <Reference URI="/xl/drawings/vmlDrawing2.vml?ContentType=application/vnd.openxmlformats-officedocument.vmlDrawing">
        <DigestMethod Algorithm="http://www.w3.org/2001/04/xmlenc#sha512"/>
        <DigestValue>Jd4N2O9uQEJ8ARw+XB/JFiPmwKzY92ESpvUbzzLkhfGhEN+rD7e8o88BGmuwhD03iWN61xti+C6OtvuQqxBZ5Q==</DigestValue>
      </Reference>
      <Reference URI="/xl/drawings/vmlDrawing3.vml?ContentType=application/vnd.openxmlformats-officedocument.vmlDrawing">
        <DigestMethod Algorithm="http://www.w3.org/2001/04/xmlenc#sha512"/>
        <DigestValue>3ew2faiEN5xdH4gIMWbqLHlk9vJCHknQ1O7YQTga59gqCHZGBarGyCQJf9vhAhhmN0PQiT8wISOQ0q/8klcacA==</DigestValue>
      </Reference>
      <Reference URI="/xl/drawings/vmlDrawing4.vml?ContentType=application/vnd.openxmlformats-officedocument.vmlDrawing">
        <DigestMethod Algorithm="http://www.w3.org/2001/04/xmlenc#sha512"/>
        <DigestValue>gOGOAljDxlsNcECfgugmZ3HxLTg7lL6rDBfN6OOd4Q1xwXQa7PtvwLuXAcd7VsfDSYWzewwOCslKY0HoEYVtQA==</DigestValue>
      </Reference>
      <Reference URI="/xl/drawings/vmlDrawing5.vml?ContentType=application/vnd.openxmlformats-officedocument.vmlDrawing">
        <DigestMethod Algorithm="http://www.w3.org/2001/04/xmlenc#sha512"/>
        <DigestValue>jtuiB3P7UUJ0/K0ISU7e9wET6sKYBs8wqyD854s0J+9G7/il5iHz7sDZ4ynIPp4j1S9HpXKah1+tBvPjTOKmOQ==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ik1yD/7lJ3VBHYv4OiPfWak4G/fSVydb9iWFZPTlg5YMzBFgrf8t+CmF218l0qm5zyuRG73jlpuCMBgzNL2mQA==</DigestValue>
      </Reference>
      <Reference URI="/xl/externalLinks/externalLink1.xml?ContentType=application/vnd.openxmlformats-officedocument.spreadsheetml.externalLink+xml">
        <DigestMethod Algorithm="http://www.w3.org/2001/04/xmlenc#sha512"/>
        <DigestValue>g/pPpiCrrsQj14OWjaxYhCGatkmoP4p3Nxqw21Hufk6exYqrubu+9KwTBEwTCAVwm+q+ElFRZNVl7I/K13bmOQ==</DigestValue>
      </Reference>
      <Reference URI="/xl/media/image1.png?ContentType=image/png">
        <DigestMethod Algorithm="http://www.w3.org/2001/04/xmlenc#sha512"/>
        <DigestValue>6gijotubLTwWitWeMivZ6K/3QBkKWrYt8qORB4kApN4OZgE/TpFeq4By75duucZiTwMY3SITOsDpLgzp/uezUQ==</DigestValue>
      </Reference>
      <Reference URI="/xl/media/image2.emf?ContentType=image/x-emf">
        <DigestMethod Algorithm="http://www.w3.org/2001/04/xmlenc#sha512"/>
        <DigestValue>kFgbBzDzvHfVhZb/1UYPi0k0HBhXuoihTaQnMamwvL73dVJUN3UI5o3DkFT/zKDrmfqMaWHkiR0OvrODA3pnlw==</DigestValue>
      </Reference>
      <Reference URI="/xl/media/image3.emf?ContentType=image/x-emf">
        <DigestMethod Algorithm="http://www.w3.org/2001/04/xmlenc#sha512"/>
        <DigestValue>jb9aE3BRnyrcRLF0K7T6Q9fk2NP6BlPX7BPQLqyAUEMjH5xvu/rIYH1Q8N9zoAgp6cBdGOgL8Et4ut6qOEREtA==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z+fXGllZRdf3ADLxrm3Mm0p56fPxamL8l4QE70PZAC5u61aEAe6F6duZdGiBCHwTwqZdRJDsOoeSVGztqJyt3g==</DigestValue>
      </Reference>
      <Reference URI="/xl/pivotCache/pivotCacheDefinition1.xml?ContentType=application/vnd.openxmlformats-officedocument.spreadsheetml.pivotCacheDefinition+xml">
        <DigestMethod Algorithm="http://www.w3.org/2001/04/xmlenc#sha512"/>
        <DigestValue>5SzQtXELDdgnAxzZ4zEYAohaY46x8i82q3h3r6bW+XABe09CURTp4UxNbAJ7D+vl9IHMhg/QAMm1FEbxCBxnbw==</DigestValue>
      </Reference>
      <Reference URI="/xl/pivotCache/pivotCacheRecords1.xml?ContentType=application/vnd.openxmlformats-officedocument.spreadsheetml.pivotCacheRecords+xml">
        <DigestMethod Algorithm="http://www.w3.org/2001/04/xmlenc#sha512"/>
        <DigestValue>RA4uXA9WKt4u2megUTEJL1JF+ebxUi96X3vvEMVwG1BEhSzgklQFUe6nTFaGAO1UTSsBC3PwPaGwu/gZka5BCQ==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HfElnWGiJdLs/pMuBaxKzl89r4Pk2w+c23MUA5rOs292gI7M7b70dJpTiWuZGbCCGz8aD24bsaaiSGQ3MXawtw==</DigestValue>
      </Reference>
      <Reference URI="/xl/pivotTables/pivotTable1.xml?ContentType=application/vnd.openxmlformats-officedocument.spreadsheetml.pivotTable+xml">
        <DigestMethod Algorithm="http://www.w3.org/2001/04/xmlenc#sha512"/>
        <DigestValue>TrtaDZxbGz0JVFC4faeT7kZAUxQ5WEvDgyvntvVOezMQ1srZ/t9X16Fc4PxvkhJzNPm2zqHEskZWIpZvy4Ij2g==</DigestValue>
      </Reference>
      <Reference URI="/xl/printerSettings/printerSettings1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2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3.bin?ContentType=application/vnd.openxmlformats-officedocument.spreadsheetml.printerSettings">
        <DigestMethod Algorithm="http://www.w3.org/2001/04/xmlenc#sha512"/>
        <DigestValue>xqgyM31j9yLEKRfv0Tcwq74LL0DUYF46B8AXWwG6JjMc+8D24P0K8YAVa+imHubDUIm+Ll81w0DxDnF7KTmj1Q==</DigestValue>
      </Reference>
      <Reference URI="/xl/printerSettings/printerSettings4.bin?ContentType=application/vnd.openxmlformats-officedocument.spreadsheetml.printerSettings">
        <DigestMethod Algorithm="http://www.w3.org/2001/04/xmlenc#sha512"/>
        <DigestValue>HWW6OT9L8TGIlmOpW+5MpTgL8js+DfEBVYbRI1cynE4vTmtltXDrG56TOj4xPv3izb+9sYKmTjePXhl+KNUqJQ==</DigestValue>
      </Reference>
      <Reference URI="/xl/printerSettings/printerSettings5.bin?ContentType=application/vnd.openxmlformats-officedocument.spreadsheetml.printerSettings">
        <DigestMethod Algorithm="http://www.w3.org/2001/04/xmlenc#sha512"/>
        <DigestValue>bhTXX4PhdK2wQdOC/oUXos+irptJYFAnk7/FV9cKphjJJXlh4TROMENlNvRz76Y7kSW6TNKU3vh+r+wt73aEPA==</DigestValue>
      </Reference>
      <Reference URI="/xl/sharedStrings.xml?ContentType=application/vnd.openxmlformats-officedocument.spreadsheetml.sharedStrings+xml">
        <DigestMethod Algorithm="http://www.w3.org/2001/04/xmlenc#sha512"/>
        <DigestValue>iujsvJg5YMG2NLH5mDmz3kIHYZavgTeee2JTWMQkqp2WznRgSp6l9zK9uOoLzCmbJ6W4d10S5840RZXSTgJwkw==</DigestValue>
      </Reference>
      <Reference URI="/xl/styles.xml?ContentType=application/vnd.openxmlformats-officedocument.spreadsheetml.styles+xml">
        <DigestMethod Algorithm="http://www.w3.org/2001/04/xmlenc#sha512"/>
        <DigestValue>J13gdBBvA6nrRy0TXuG7GChD9lD7nWVZUXP4yvDFzNCTJibnTj8voNxyxkUMMheDDjAhMHYIcsQtumRke1GVmQ==</DigestValue>
      </Reference>
      <Reference URI="/xl/theme/theme1.xml?ContentType=application/vnd.openxmlformats-officedocument.theme+xml">
        <DigestMethod Algorithm="http://www.w3.org/2001/04/xmlenc#sha512"/>
        <DigestValue>Ft7r8duIM4gcWn4SRIn5qjdhgoAfX4dBRgEIKsAT2SJg39dev3PolBmSpNtsLFZlzC4lA1BpOaOi0yFDAo5b0Q==</DigestValue>
      </Reference>
      <Reference URI="/xl/workbook.xml?ContentType=application/vnd.openxmlformats-officedocument.spreadsheetml.sheet.main+xml">
        <DigestMethod Algorithm="http://www.w3.org/2001/04/xmlenc#sha512"/>
        <DigestValue>xhjMQi26u7zOczi3cC/3mboGJF1FqMGi3e4YWcI2vSGxHHK6mA8R6Xp0L54zWsrj1K2AlvQiQqZ0UPf6oYc3Kw==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q0Ds2fKqvL0PZlKmax7VKXF+jqDUVMjtilmzrXME3F98LadgRoiRt3Z4Iv2aLeve4KYyvbufMfEMhW3udINfSg==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MA2uDf7aHPC4SXuft4mA/sIRHdws28MC4uccp49bCPoVAC65jSoK4c6kQaTgQNLHv/RWLnmFZ+XtU+peKgo6wA==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qUem5huglgqa8b/GB3VJbkgBZpn1d17blgEkp0/0hLR0D/VxmL3bcE4PTVRuOXnWxBmUUO63vqT+GQOwIjVPFg==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512"/>
        <DigestValue>+Dg63p4qQL5YO8ApVvnCoYkJOXp9pHvOuWq32PLocuVra/vQga/65FBBq2V+H3+8Nw20msYehe5yo8wFlbA8qQ==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512"/>
        <DigestValue>MCQZ61uAj7ftme5Uypto40mEJgbXimj55PkXW/Knezlct1wUK6zzqMkv8/VKgqNDmsD9KGW/jrNE+FOmTfblHA==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512"/>
        <DigestValue>BS8/BDwz8RKB/YzQ8xm+Vxx+Ekv9ReAkPvO+yq3i5Ua3OkBnV0jCErQ1NbjVWNzqN6UhgR03UoTwMbbnc7KWhQ==</DigestValue>
      </Reference>
      <Reference URI="/xl/worksheets/sheet1.xml?ContentType=application/vnd.openxmlformats-officedocument.spreadsheetml.worksheet+xml">
        <DigestMethod Algorithm="http://www.w3.org/2001/04/xmlenc#sha512"/>
        <DigestValue>119N5FWVT1aDg0fHLYWX0cdJNeSNl1W27LeFou+OTur4U6rkay9mWpO+InzH1Hi8hYwJvooPdU1i8OEJaozaAw==</DigestValue>
      </Reference>
      <Reference URI="/xl/worksheets/sheet10.xml?ContentType=application/vnd.openxmlformats-officedocument.spreadsheetml.worksheet+xml">
        <DigestMethod Algorithm="http://www.w3.org/2001/04/xmlenc#sha512"/>
        <DigestValue>MgLI3ia0RhHKQLUBZJfoWSoJ2RSDNMjSEYTzN/Ub54VH48n+hEmEkflBNspCP8Gxm21ZKKjepI4zdJ4or9uJWA==</DigestValue>
      </Reference>
      <Reference URI="/xl/worksheets/sheet2.xml?ContentType=application/vnd.openxmlformats-officedocument.spreadsheetml.worksheet+xml">
        <DigestMethod Algorithm="http://www.w3.org/2001/04/xmlenc#sha512"/>
        <DigestValue>YxwGvzCWFtPRcuT8OPHRjnQjaYYil8gQi5ITRS7QEYZEduMM4maagXgVMeKdhtISdDw2QUB6bUMf4xmB9qTSHw==</DigestValue>
      </Reference>
      <Reference URI="/xl/worksheets/sheet3.xml?ContentType=application/vnd.openxmlformats-officedocument.spreadsheetml.worksheet+xml">
        <DigestMethod Algorithm="http://www.w3.org/2001/04/xmlenc#sha512"/>
        <DigestValue>LByJdbMjjKeuTPAPlf2GD2hjdK4p6WS0PYzSLHea827lRU3i6TA6XAChe+isFYO7WkA5D4bSensd5xY+mRLZcQ==</DigestValue>
      </Reference>
      <Reference URI="/xl/worksheets/sheet4.xml?ContentType=application/vnd.openxmlformats-officedocument.spreadsheetml.worksheet+xml">
        <DigestMethod Algorithm="http://www.w3.org/2001/04/xmlenc#sha512"/>
        <DigestValue>GMkKjW0zUeLUAOpqXEt4mqIsDc06v73aa02fmtQ/PdGSYdFC7CEMpBy85TmVTrUrQ4BR/dVFNe9i7s/62k1QTA==</DigestValue>
      </Reference>
      <Reference URI="/xl/worksheets/sheet5.xml?ContentType=application/vnd.openxmlformats-officedocument.spreadsheetml.worksheet+xml">
        <DigestMethod Algorithm="http://www.w3.org/2001/04/xmlenc#sha512"/>
        <DigestValue>O0OImHbZw12reOF15OtXBRfvBEz2sL4OX6/hHsjhHb43UtMF7K5TZOtXoDttjpyapcTf+ruhGcRclL1+UWXjZA==</DigestValue>
      </Reference>
      <Reference URI="/xl/worksheets/sheet6.xml?ContentType=application/vnd.openxmlformats-officedocument.spreadsheetml.worksheet+xml">
        <DigestMethod Algorithm="http://www.w3.org/2001/04/xmlenc#sha512"/>
        <DigestValue>bsjTnXHp1M+Lx0bCv6Mivl9WGhroNPDWj/rb6xeFEq7b6UAtFL/bjholuAeZ/XLGscI0cdLx8Vp6oUCAxnNxJw==</DigestValue>
      </Reference>
      <Reference URI="/xl/worksheets/sheet7.xml?ContentType=application/vnd.openxmlformats-officedocument.spreadsheetml.worksheet+xml">
        <DigestMethod Algorithm="http://www.w3.org/2001/04/xmlenc#sha512"/>
        <DigestValue>/t2vuNHeibvn+bZnQaPBTz2I2/J0/3/JxFjhdfqWWdDisn7NsEPBUmpVspfmkeMg7X3ymeFJM1aGS1q6m+EemA==</DigestValue>
      </Reference>
      <Reference URI="/xl/worksheets/sheet8.xml?ContentType=application/vnd.openxmlformats-officedocument.spreadsheetml.worksheet+xml">
        <DigestMethod Algorithm="http://www.w3.org/2001/04/xmlenc#sha512"/>
        <DigestValue>khAfWfINXspgRrQs8UZvgFWPyFt5TMyYjbP6ss5lnrGgIqjmOovutTSeIVzZ6+bqSodxdOXQnNLyQ+QWjkB3ZA==</DigestValue>
      </Reference>
      <Reference URI="/xl/worksheets/sheet9.xml?ContentType=application/vnd.openxmlformats-officedocument.spreadsheetml.worksheet+xml">
        <DigestMethod Algorithm="http://www.w3.org/2001/04/xmlenc#sha512"/>
        <DigestValue>UT0bw7RyBg/1Zp35eiqSGNdXZ4Gwf7uF+y6V0RNtFNBJRBHWRyM7qz7FCTQxOEdNgKoq2T74v4M8vnpFYc7Jdg==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2026-08-12T19:05:49Z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{2EDC0D02-2034-4F5E-AB1E-22D609573BEB}</SetupID>
          <SignatureText>Eduardo Gross Brown</SignatureText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2026-08-12T19:05:49Z</xd:SigningTime>
          <xd:SigningCertificate>
            <xd:Cert>
              <xd:CertDigest>
                <DigestMethod Algorithm="http://www.w3.org/2001/04/xmlenc#sha512"/>
                <DigestValue>0MpwzHFhN/HzQxlCQXdO8kAu5Q9Rx1IJ7pFqJ0hvmB+1YotziPbO8/ViE3jzEWcI+whVOKQaXbOCD0HxBPirEg==</DigestValue>
              </xd:CertDigest>
              <xd:IssuerSerial>
                <X509IssuerName>SERIALNUMBER=RUC80080610-7, CN=CODE100 S.A., OU=Prestador Cualificado de Servicios de Confianza, O=ICPP, C=PY</X509IssuerName>
                <X509SerialNumber>288718944036522953870503453081324004750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hDCCBWygAwIBAgIQCq+0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+l9W0Vy9ugkuvEvVPp/QJtBB56bgdPtjJFLrOXDM55bM7ZUCaMEbryX/eAUJtxm0LDJ2CRR1RMbwpvsWdwPaqMN848QQ5zn69BjA8/eBuOSMiEwlrt1z8uVyM8plhGfAHsQB6oG+a216/TCVJTSudCSIJJL6YhG3vxRbasPXhdPaY0JCkUugoe0okFN7Ui7kjZE57LSEqN1dvDmv8ikAUn8vtDrvykIHbArs/2E7dYZ4X8rf0NHn5GOYo8e6mIIUspyeH41ViFk1AxpF2zNuNOYiCCGBPinOOHjAdA2vkQJr1eOJGoOyg1giLzddOCPyysBXjUSEqkVXaz6tSTkF3ifBMyg3ePgB3yqEbo5go/ZzcuPhfBsNoNcYRpY7FEJ7MSdFHn+u45DHRRlyzJ8fdwyEufNXtOTvdJRawYuytw48RzIZXGUSQ8HT1JvFptROpHdVDLJ9zfSAwEIwTPgh3FdcAq1wB56sxF1SNn07UX6xUvD5Wk/VxUiULRQRcGuDgp9FGLy927EvXTQk4SII6KBmVO+HNWzadYSSxxe5ocUzna30FMx/ewjtbyrxgh9dRhWVjU10CAwEAAaOCAgMwggH/MBIGA1UdEwEB/wQIMAYBAf8CAQAwDgYDVR0PAQH/BAQDAgEGMB0GA1UdDgQWBBS+NVRiaGDnJtMxwV+XseL2ZM4H9TAfBgNVHSMEGDAWgBTCxBHyKmhEDAAo7EzWKduS+1691jCBigYIKwYBBQUHAQEEfjB8MD8GCCsGAQUFBzAChjNodHRwczovL3d3dy5hY3JhaXouZ292LnB5L2NydC9hY19yYWl6X3B5X3NoYTI1Ni5jcnQwOQYIKwYBBQUHMAGGLWh0dHA6Ly9vY3NwLmNvZGUxMDAuY29tLnB5L29jc3AvY2EtY29kZTEwMC1zYTCBzQYDVR0gBIHFMIHCMIG/BgNVHSAwgbcwOQYIKwYBBQUHAgEWLWh0dHBzOi8vd3d3LmFjcmFpei5nb3YucHkvZHBjL0RPQy1JQ1BQLTAxLnBkZjB6BggrBgEFBQcCAjBuGmxTdWpldG8gYSBsYXMgY29uZGljaW9uZXMgZGUgdXNvIGV4cHVlc3RhcyBlbiBsYSBEZWNsYXJhY2nzbiBkZSBQcuFjdGljYXMgZGUgQ2VydGlmaWNhY2nzbiBkZSBsYSBBQyBSYe16IC0gUHkwPAYDVR0fBDUwMzAxoC+gLYYraHR0cDovL3d3dy5hY3JhaXouZ292LnB5L2FybC9hY19yYWl6X3B5LmNybDANBgkqhkiG9w0BAQsFAAOCAgEAZ0O3BeY2y9IDnZiXMy+/Grb5oDw0YiDoKkdoHdHDnd24yB2vf99Ei0FltBuwuXRHJkkoqAjWiIqUQy/Uw3rvySa8yCqOuTL2uDqiX0v+waNIV2cY2BTLoPqRL5rv4WhqAbOlEY6YhLIA0cfBhnZpx9ufAL0cQiXN927vuAJTEVu27Fr/gqDEIFNZPrEG2Ey6GEu3EK3L8AeQYKNjGHmuNJNFJn9YtRneR4/dAX4bUvG6//GvAoKL1nqEcgcTtKN4uPdcdpTsuMpf34QAqgL0amhNPGdwgYsofr55CEhQF2Q8mUgBj8oEFRrGrW4MokO0xlqjT+Vouyos3BONmrbfDI+uq3zF01o5tg8NPzaD+zY50Lht4BKs7ulfhw7JhQA8lYhz8K3TpjjouR6npDAEMjVhQq2tnWTFmNCEosrg0txyrSKi8K2COGuMzoA8K0D7IfnAvveYzwoWkyQv9N7p7M1PP8XEPdsqPZ4qVnYXgRkUgwrmlweqNOzJ/nBpe1XuguS4JY2tFQP3JSsnk7dk1CmOwMRTxAUsuJeA8MKvUbg9VhSuBOXUfc3KjbpVDTrgUymfyGe11bYSpal1dSqVYc+xQQxCYc1OMFw32OFzH2XcbVt4KogxbZ3RbzPhUJm8HRfOafz3F0ac5jvmAGBldf1UajbY7muAzdQw6EQn2fw=</xd:EncapsulatedX509Certificate>
            <xd:EncapsulatedX509Certificate>MIIF+TCCA+GgAwIBAgIQDCG0OEbFG/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/cm6CSmT+jjZqFSsUDVF/dhuVxBS93gNy7t8XCJBugnJ6t+HUiVeziPNNVoVn9tOhVFxeJrOlfJxmvl9TTax0QbTwJUmw3AiPNNd1rdJL1gsQCKV0h4f+5djd/ZbnOV8B9VYtXpU/E6csQHEkYodpkKUQswcftFPjcyhPDub8DoZfx1oBno0MJ0RhqDB6IxO5PHP5vbIggEDtezYneIyJsJyuC/KqeaJO30275dqN4rDZ8smOIOII/9L/z3agbfkiuc9vKgXi9N7UXm0Vcb/tjvBiey9U7cahNA+W5x+mcwC2bnkGLMVVMCrW9JbYvFCjyrg306IjoKQcVMoHcuxrYSME7ILqzglWgws26G45/khG2f9IpS6EDTqt5uaKU9ogocmmUMtHfGqDRvp1yOKRs9jPuYcju6hJlkD9c8McKxkr9NMBR0q/SswzRwNm8KhoPubjzCj0nYx6N2fnLBy6PhCpsmyf+z0LbT36voKNTSDKYYt03Ih2qL2uM0PeaSim5bsw+kwDcIPTX1CS/OxIBgLUHlxAs28VIVKA/OE/m9eHcn6N3lYOt3vEWkHr/wJqhk2JPw0G5apqj4nM74qX4YIONx/lGQSf47elkliPsGftfp4KsHB+9o1bNrRCTfk6EpELx23RPwArCiA1dyjQofa4YW9yqGraAHp5bAgMBAAGjgZAwgY0wDwYDVR0TAQH/BAUwAwEB/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/e9OvgiJE3Hin++Gd2+j0gzIrKZ1xEO7KdvRPrOj9D7xl63oK+VFX6d/FvUISJdPvsRjsvwbEm71FYe7Y5bDRLV1Zsti4pSOJMGl1ZgkCKgLEBfTQpnGuOzRlD30ddt4aCQnj/nSSJBsKHJ5MDed5f09ufzS5g6gRudIeoa6kV0vA2KI+28Fafz1F/TRuE451nhb3M2vRBmcFj/nEZYt7adecYY98gXefxmwosPwOeKZq2EjGL7/Si3l2sOiOazOprbV4XJfeVajBZY7o39U5SoPSMNqrPVeZfELwRqgX/LCUPqFEePTYrHaOdu3A7AoJb7q1rj9SEtB10hfIsg+BKF7ukFcqkoeys9ug5X16A1//LmaNuku471ePVUzKw30WGTawFzOgxc1CsKqyVHxeGfmRdoqDwGl37S16NJSSPU9rloIe77LqiQR7NZfFW/9cWnsPLHS3pCWJEYNbc4UL8pIOOBKt1edM6wK+Wkd8J+/1EBu+LFCdjEgW07kZqe300S6TQYFxgD6KOCSM6ou33kR4rVF20lSWwwhDSf/DLn8e</xd:EncapsulatedX509Certificate>
          </xd:CertificateValues>
        </xd:UnsignedSignatureProperties>
      </xd:UnsignedProperties>
    </xd:QualifyingProperties>
  </Object>
  <Object Id="idValidSigLnImg">AQAAAGwAAAAAAAAAAAAAACsBAAB/AAAAAAAAAAAAAABMHQAAgAwAACBFTUYAAAEA2BoAAKI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MMAAAAEAAAA9gAAABAAAADDAAAABAAAADQ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//////////9gAAAAMQAyAC8AOAAvADIAMAAyADYAAAAGAAAABgAAAAQAAAAGAAAABAAAAAYAAAAGAAAABg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  <Object Id="idInvalidSigLnImg">AQAAAGwAAAAAAAAAAAAAACsBAAB/AAAAAAAAAAAAAABMHQAAgAwAACBFTUYAAAEASCAAAKkAAAAGAAAAAAAAAAAAAAAAAAAAgAcAADgEAADgAQAADgEAAAAAAAAAAAAAAAAAAABTBwCwHgQACgAAABAAAAAAAAAAAAAAAEsAAAAQAAAAAAAAAAUAAAAeAAAAGAAAAAAAAAAAAAAALAEAAIAAAAAnAAAAGAAAAAEAAAAAAAAAAAAAAAAAAAAlAAAADAAAAAEAAABMAAAAZAAAAAAAAAAAAAAAKwEAAH8AAAAAAAAAAAAAACw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8PDwAAAAAAAlAAAADAAAAAEAAABMAAAAZAAAAAAAAAAAAAAAKwEAAH8AAAAAAAAAAAAAACwBAACAAAAAIQDwAAAAAAAAAAAAAACAPwAAAAAAAAAAAACAPwAAAAAAAAAAAAAAAAAAAAAAAAAAAAAAAAAAAAAAAAAAJQAAAAwAAAAAAACAKAAAAAwAAAABAAAAJwAAABgAAAABAAAAAAAAAPDw8AAAAAAAJQAAAAwAAAABAAAATAAAAGQAAAAAAAAAAAAAACsBAAB/AAAAAAAAAAAAAAAsAQAAgAAAACEA8AAAAAAAAAAAAAAAgD8AAAAAAAAAAAAAgD8AAAAAAAAAAAAAAAAAAAAAAAAAAAAAAAAAAAAAAAAAACUAAAAMAAAAAAAAgCgAAAAMAAAAAQAAACcAAAAYAAAAAQAAAAAAAADw8PAAAAAAACUAAAAMAAAAAQAAAEwAAABkAAAAAAAAAAAAAAArAQAAfwAAAAAAAAAAAAAALAEAAIAAAAAhAPAAAAAAAAAAAAAAAIA/AAAAAAAAAAAAAIA/AAAAAAAAAAAAAAAAAAAAAAAAAAAAAAAAAAAAAAAAAAAlAAAADAAAAAAAAIAoAAAADAAAAAEAAAAnAAAAGAAAAAEAAAAAAAAA////AAAAAAAlAAAADAAAAAEAAABMAAAAZAAAAAAAAAAAAAAAKwEAAH8AAAAAAAAAAAAAACwBAACAAAAAIQDwAAAAAAAAAAAAAACAPwAAAAAAAAAAAACAPwAAAAAAAAAAAAAAAAAAAAAAAAAAAAAAAAAAAAAAAAAAJQAAAAwAAAAAAACAKAAAAAwAAAABAAAAJwAAABgAAAABAAAAAAAAAP///wAAAAAAJQAAAAwAAAABAAAATAAAAGQAAAAAAAAAAAAAACsBAAB/AAAAAAAAAAAAAAAs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FQAAAAwAAAADAAAAcgAAAKAEAAAKAAAAAwAAABcAAAAQAAAACgAAAAMAAAAOAAAADgAAAAAA/wEAAAAAAAAAAAAAgD8AAAAAAAAAAAAAgD8AAAAAAAAAAP///wAAAAAAbAAAADQAAACgAAAAAAQAAA4AAAAOAAAAKAAAABAAAAAQAAAAAQAgAAMAAAAABAAAAAAAAAAAAAAAAAAAAAAAAAAA/wAA/wAA/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/ODo6/wsLCzEAAAAADg85PTU31uYAAAAAAAAAADs97f8AAAAAAAAAAAAAAAAAAAAAAAAAAAAAAAA6Ozumpqen//r6+v9OUFD/kZKS/wAAAAAODzk9NTfW5js97f8AAAAAAAAAAAAAAAAAAAAAAAAAAAAAAAAAAAAAOjs7pqanp//6+vr/+vr6//r6+v+srKyvAAAAADs97f81N9bmAAAAAAAAAAAAAAAAAAAAAAAAAAAAAAAAAAAAADo7O6amp6f/+vr6//r6+v88PDw9AAAAADs97f8AAAAADg85PTU31uYAAAAAAAAAAAAAAAAAAAAAAAAAAAAAAAA6Ozumpqen//r6+v88PDw9AAAAADs97f8AAAAAAAAAAAAAAAAODzk9NTfW5gAAAAAAAAAAAAAAAAAAAAAAAAAAOjs7ppGSkv84Ojr/ODo6/xISElEAAAAAAAAAAAAAAAAAAAAAAAAAAAAAAAAAAAAAAAAAAAAAAAAAAAAAAAAAADo7O6ZOUFD/+vr6//r6+v+vr6/xOzs7e0lLS8wAAAAAAAAAAAAAAAAAAAAAAAAAAAAAAAAAAAAAAAAAAAAAAABFR0f2+vr6//r6+v/6+vr/+vr6//r6+v9ISkr4CwsLMQAAAAAAAAAAAAAAAAAAAAAAAAAAAAAAAAAAAAAYGRluiImJ9vr6+v/6+vr/+vr6//r6+v/6+vr/pqen/x4fH4oAAAAAAAAAAAAAAAAAAAAAAAAAAAAAAAAAAAAAGBkZboiJifb6+vr/+vr6//r6+v/6+vr/+vr6/6anp/8eHx+KAAAAAAAAAAAAAAAAAAAAAAAAAAAAAAAAAAAAAAsLCzFISkr4+vr6//r6+v/6+vr/+vr6//r6+v9dXl72EhISUQAAAAAAAAAAAAAAAAAAAAAAAAAAAAAAAAAAAAAAAAAAHh8fimZnZ//6+vr/+vr6//r6+v97fX3/OTs7uwAAAAAAAAAAAAAAAAAAAAAAAAAAAAAAAAAAAAAAAAAAAAAAAAAAAAAYGRluODo6/zg6Ov84Ojr/Hh8figAAAAAAAAAAAAAAAAAAAAAAAAAAAAAAAAAAAAAnAAAAGAAAAAEAAAAAAAAA////AAAAAAAlAAAADAAAAAEAAABMAAAAZAAAACIAAAAEAAAAcQAAABAAAAAiAAAABAAAAFA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//////////9sAAAARgBpAHIAbQBhACAAbgBvACAAdgDhAGwAaQBkAGEAAAAGAAAAAwAAAAQAAAAJAAAABgAAAAMAAAAHAAAABwAAAAMAAAAFAAAABgAAAAMAAAADAAAABwAAAAYAAABLAAAAQAAAADAAAAAFAAAAIAAAAAEAAAABAAAAEAAAAAAAAAAAAAAALAEAAIAAAAAAAAAAAAAAACw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FgAAAAAAAAA1AAAAIQDwAAAAAAAAAAAAAACAPwAAAAAAAAAAAACAPwAAAAAAAAAAAAAAAAAAAAAAAAAAAAAAAAAAAAAAAAAAJQAAAAwAAAAAAACAKAAAAAwAAAADAAAAJwAAABgAAAADAAAAAAAAAAAAAAAAAAAAJQAAAAwAAAADAAAATAAAAGQAAAAAAAAAAAAAAP//////////AAAAABYAAAAAAQAAAAAAACEA8AAAAAAAAAAAAAAAgD8AAAAAAAAAAAAAgD8AAAAAAAAAAAAAAAAAAAAAAAAAAAAAAAAAAAAAAAAAACUAAAAMAAAAAAAAgCgAAAAMAAAAAwAAACcAAAAYAAAAAwAAAAAAAAAAAAAAAAAAACUAAAAMAAAAAwAAAEwAAABkAAAAAAAAAAAAAAD//////////wABAAAWAAAAAAAAADUAAAAhAPAAAAAAAAAAAAAAAIA/AAAAAAAAAAAAAIA/AAAAAAAAAAAAAAAAAAAAAAAAAAAAAAAAAAAAAAAAAAAlAAAADAAAAAAAAIAoAAAADAAAAAMAAAAnAAAAGAAAAAMAAAAAAAAAAAAAAAAAAAAlAAAADAAAAAMAAABMAAAAZAAAAAAAAABLAAAA/wAAAEwAAAAAAAAASwAAAAABAAACAAAAIQDwAAAAAAAAAAAAAACAPwAAAAAAAAAAAACAPwAAAAAAAAAAAAAAAAAAAAAAAAAAAAAAAAAAAAAAAAAAJQAAAAwAAAAAAACAKAAAAAwAAAADAAAAJwAAABgAAAADAAAAAAAAAP///wAAAAAAJQAAAAwAAAADAAAATAAAAGQAAAAAAAAAFgAAAP8AAABKAAAAAAAAABYAAAAAAQAANQAAACEA8AAAAAAAAAAAAAAAgD8AAAAAAAAAAAAAgD8AAAAAAAAAAAAAAAAAAAAAAAAAAAAAAAAAAAAAAAAAACUAAAAMAAAAAAAAgCgAAAAMAAAAAwAAACcAAAAYAAAAAwAAAAAAAAD///8AAAAAACUAAAAMAAAAAwAAAEwAAABkAAAACQAAACcAAAAfAAAASgAAAAkAAAAn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///8AAAAAACUAAAAMAAAABAAAAEwAAABkAAAAKQAAABkAAAD2AAAASgAAACkAAAAZAAAAzgAAADIAAAAhAPAAAAAAAAAAAAAAAIA/AAAAAAAAAAAAAIA/AAAAAAAAAAAAAAAAAAAAAAAAAAAAAAAAAAAAAAAAAAAlAAAADAAAAAAAAIAoAAAADAAAAAQAAAAnAAAAGAAAAAQAAAAAAAAA////AAAAAAAlAAAADAAAAAQAAABMAAAAZAAAACkAAAAZAAAA9gAAAEcAAAApAAAAGQAAAM4AAAAvAAAAIQDwAAAAAAAAAAAAAACAPwAAAAAAAAAAAACAPwAAAAAAAAAAAAAAAAAAAAAAAAAAAAAAAAAAAAAAAAAAJQAAAAwAAAAAAACAKAAAAAwAAAAEAAAAJwAAABgAAAAEAAAAAAAAAP///wAAAAAAJQAAAAwAAAAEAAAATAAAAGQAAAApAAAAMwAAAMEAAABHAAAAKQAAADMAAACZAAAAFQAAACEA8AAAAAAAAAAAAAAAgD8AAAAAAAAAAAAAgD8AAAAAAAAAAAAAAAAAAAAAAAAAAAAAAAAAAAAAAAAAACUAAAAMAAAAAAAAgCgAAAAMAAAABAAAAFIAAABwAQAABAAAAPD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//////////dAAAAEUAZAB1AGEAcgBkAG8AIABHAHIAbwBzAHMAIABCAHIAbwB3AG4AAAAIAAAACQAAAAkAAAAIAAAABgAAAAkAAAAJAAAABAAAAAsAAAAGAAAACQAAAAcAAAAHAAAABAAAAAkAAAAGAAAACQAAAAwAAAAJAAAASwAAAEAAAAAwAAAABQAAACAAAAABAAAAAQAAABAAAAAAAAAAAAAAACwBAACAAAAAAAAAAAAAAAAsAQAAgAAAACUAAAAMAAAAAgAAACcAAAAYAAAABQAAAAAAAAD///8AAAAAACUAAAAMAAAABQAAAEwAAABkAAAAAAAAAFAAAAArAQAAfAAAAAAAAABQAAAALAEAAC0AAAAhAPAAAAAAAAAAAAAAAIA/AAAAAAAAAAAAAIA/AAAAAAAAAAAAAAAAAAAAAAAAAAAAAAAAAAAAAAAAAAAlAAAADAAAAAAAAIAoAAAADAAAAAUAAAAnAAAAGAAAAAUAAAAAAAAA////AAAAAAAlAAAADAAAAAUAAABMAAAAZAAAAAkAAABQAAAA/wAAAFwAAAAJAAAAUAAAAPcAAAANAAAAIQDwAAAAAAAAAAAAAACAPwAAAAAAAAAAAACAPwAAAAAAAAAAAAAAAAAAAAAAAAAAAAAAAAAAAAAAAAAAJQAAAAwAAAAAAACAKAAAAAwAAAAFAAAAJwAAABgAAAAFAAAAAAAAAP///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AAAAACgAAAGAAAAByAAAAbAAAAAEAAAAAAMhBAADIQQoAAABgAAAAEwAAAEwAAAAAAAAAAAAAAAAAAAD//////////3QAAABSAGUAcAByAGUAcwBlAG4AdABhAG4AdABlACAATABlAGcAYQBsAAAABwAAAAYAAAAHAAAABAAAAAYAAAAFAAAABgAAAAcAAAAEAAAABgAAAAcAAAAEAAAABgAAAAMAAAAFAAAABgAAAAcAAAAGAAAAAwAAAEsAAABAAAAAMAAAAAUAAAAgAAAAAQAAAAEAAAAQAAAAAAAAAAAAAAAsAQAAgAAAAAAAAAAAAAAALAEAAIAAAAAlAAAADAAAAAIAAAAnAAAAGAAAAAUAAAAAAAAA////AAAAAAAlAAAADAAAAAUAAABMAAAAZAAAAAkAAABwAAAAIgEAAHwAAAAJAAAAcAAAABoBAAANAAAAIQDwAAAAAAAAAAAAAACAPwAAAAAAAAAAAACAPwAAAAAAAAAAAAAAAAAAAAAAAAAAAAAAAAAAAAAAAAAAJQAAAAwAAAAAAACAKAAAAAwAAAAFAAAAJQAAAAwAAAABAAAAGAAAAAwAAAAAAAAAEgAAAAwAAAABAAAAFgAAAAwAAAAAAAAAVAAAAFwBAAAKAAAAcAAAACEBAAB8AAAAAQAAAAAAyEEAAMhBCgAAAHAAAAAtAAAATAAAAAQAAAAJAAAAcAAAACMBAAB9AAAAqAAAAEYAaQByAG0AYQBkAG8AIABwAG8AcgA6ACAARQBEAFUAQQBSAEQATwAgAEoAQQBWAEkARQBSACAARwBSAE8AUwBTACAAQgBSAE8AVwBOACAAQwBPAFMAVABBAAAABgAAAAMAAAAEAAAACQAAAAYAAAAHAAAABwAAAAMAAAAHAAAABwAAAAQAAAADAAAAAwAAAAYAAAAIAAAACAAAAAcAAAAHAAAACAAAAAkAAAADAAAABAAAAAcAAAAHAAAAAwAAAAYAAAAHAAAAAwAAAAgAAAAHAAAACQAAAAYAAAAGAAAAAwAAAAcAAAAHAAAACQAAAAsAAAAIAAAAAwAAAAcAAAAJAAAABgAAAAUAAAAHAAAAFgAAAAwAAAAAAAAAJQAAAAwAAAACAAAADgAAABQAAAAAAAAAEAAAABQAAAA=</Object>
</Signature>
</file>

<file path=_xmlsignatures/sig1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vmMreKGI7taM1K0091EMuxlBEOFujPvgvYCY6EJpS9k=</DigestValue>
    </Reference>
    <Reference Type="http://www.w3.org/2000/09/xmldsig#Object" URI="#idOfficeObject">
      <DigestMethod Algorithm="http://www.w3.org/2001/04/xmlenc#sha256"/>
      <DigestValue>4sLm1JA1AFcCbilt1yVeJ3wLiUSUKNntatsklNQdBYo=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ap7D+e4LeOFVqVB0QzvaM5kQzwGGeDfJKdlgaiDPeG4=</DigestValue>
    </Reference>
  </SignedInfo>
  <SignatureValue>dm5Hnybl8/atPsQO4sv7RHNwcfs5QPYbekqDWJVmiW9qgZS8cjdweT0NH/xp3BMRM6S3z7rmES+A
5YyaYVaMVDxqkb90I+NzG0WzY2YQWhBV7FlGnvwhCIpXQUJUw/uv4cKsdcQ4ZNyzuANqIfZnOGpW
ynGx0tO4QWVPC4EVCUWMM1egfUn5MD7q4U2TNxUy00vvhnYgRwqMcZoZWgTfRV75XyieZ6rUCaOY
CQkksWZhuNfVe/5ue0GCZE+DX25P3OigborEn7UwU5WdzFmBhSyawF20QxZTEPWADYtpScIRWQl4
dxOnpkuaG4UGsa6b8mh9so5Wo13Fb8cGRqXybg==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2026-08-14T12:19:50Z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2026-08-14T12:19:50Z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1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B9jp9DBZf1ew3H0ZMT1DXjh1pf0dqgRsp0mi/BBGUD0=</DigestValue>
    </Reference>
    <Reference Type="http://www.w3.org/2000/09/xmldsig#Object" URI="#idOfficeObject">
      <DigestMethod Algorithm="http://www.w3.org/2001/04/xmlenc#sha256"/>
      <DigestValue>q3nqKIBHXb9P4HOkjPBW3RPgMJkTJQPW5+FbsYNyXfQ=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xc4bbQ8d2Vt82NuRXfVmF0X6pvYChHc/cXCXJX84HwQ=</DigestValue>
    </Reference>
    <Reference Type="http://www.w3.org/2000/09/xmldsig#Object" URI="#idValidSigLnImg">
      <DigestMethod Algorithm="http://www.w3.org/2001/04/xmlenc#sha256"/>
      <DigestValue>HZXVbbxK6sqrcl23dsZL1sLt/KYPgj541Pihf+Hw4rk=</DigestValue>
    </Reference>
    <Reference Type="http://www.w3.org/2000/09/xmldsig#Object" URI="#idInvalidSigLnImg">
      <DigestMethod Algorithm="http://www.w3.org/2001/04/xmlenc#sha256"/>
      <DigestValue>5E/Khc53ATjRwW43E63LLABG6sAtwS8CF/Vkk06cjqg=</DigestValue>
    </Reference>
  </SignedInfo>
  <SignatureValue>ay+Aka3SHUYtfEvUFHTg8lv0mwEQk93h6muHNYgqUDy3zaBShgE8f2tSp494Ihy+VBU0PPTao0Zd
6MNyr9UuQU9ZYv372jhlbupUH4ZSWay8VQj8Ir5cXWii/inMP0dCK4m+G0PbMzVMaNYtdpMiTn2T
aSbrxqMy0tooUSgzmNCPi4C9qRu4BV9na2WGHwg6UTpGioMvjLRXZS35ilUpaKyDE0oG3s+3vyRg
qlxBCgqioeT9G3lKd994fxicNP4G4iFQllck4eV+v5UbOUmCz652XvSGDWEdggpOxJDTpFHpqFW7
Rw/JjrVsXcP9w1iy8MOmu8CkW6d8IxoqZH2IGg==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2026-08-14T12:20:19Z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{56D7C2A5-4C68-4F06-B272-E7D49B8CBEED}</SetupID>
          <SignatureText>Carolina de Bestard</SignatureText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2026-08-14T12:20:19Z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GABAACfAAAAAAAAAAAAAAC1GAAALAsAACBFTUYAAAEA3BoAAKI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//////////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NoAAABWAAAAMAAAADsAAACr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//////////dAAAAEMAYQByAG8AbABpAG4AYQAgAGQAZQAgAEIAZQBzAHQAYQByAGQAZQAMAAAACgAAAAcAAAAMAAAABQAAAAUAAAALAAAACgAAAAUAAAAMAAAACgAAAAUAAAALAAAACgAAAAgAAAAHAAAACgAAAAcAAAAMAAAASwAAAEAAAAAwAAAABQAAACAAAAABAAAAAQAAABAAAAAAAAAAAAAAAGEBAACgAAAAAAAAAAAAAABhAQAAoAAAACUAAAAMAAAAAgAAACcAAAAYAAAABQAAAAAAAAD///8AAAAAACUAAAAMAAAABQAAAEwAAABkAAAAAAAAAGEAAABgAQAAmwAAAAAAAABhAAAAYQEAADsAAAAhAPAAAAAAAAAAAAAAAIA/AAAAAAAAAAAAAIA/AAAAAAAAAAAAAAAAAAAAAAAAAAAAAAAAAAAAAAAAAAAlAAAADAAAAAAAAIAoAAAADAAAAAUAAAAnAAAAGAAAAAUAAAAAAAAA////AAAAAAAlAAAADAAAAAUAAABMAAAAZAAAAA4AAABhAAAAPwEAAHEAAAAOAAAAYQAAADIBAAARAAAAIQDwAAAAAAAAAAAAAACAPwAAAAAAAAAAAACAPwAAAAAAAAAAAAAAAAAAAAAAAAAAAAAAAAAAAAAAAAAAJQAAAAwAAAAAAACAKAAAAAwAAAAFAAAAJwAAABgAAAAFAAAAAAAAAP///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//////////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////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</Object>
  <Object Id="idInvalidSigLnImg">AQAAAGwAAAAAAAAAAAAAAGABAACfAAAAAAAAAAAAAAC1GAAALAsAACBFTUYAAAEAXCEAAKk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hfaOQTEAAAAFAAAADwAAAEwAAAAAAAAAAAAAAAAAAAD//////////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2gAAAFYAAAAwAAAAOwAAAKs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//////////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///wAAAAAAJQAAAAwAAAAFAAAATAAAAGQAAAAAAAAAYQAAAGABAACbAAAAAAAAAGEAAABhAQAAOwAAACEA8AAAAAAAAAAAAAAAgD8AAAAAAAAAAAAAgD8AAAAAAAAAAAAAAAAAAAAAAAAAAAAAAAAAAAAAAAAAACUAAAAMAAAAAAAAgCgAAAAMAAAABQAAACcAAAAYAAAABQAAAAAAAAD///8AAAAAACUAAAAMAAAABQAAAEwAAABkAAAADgAAAGEAAAA/AQAAcQAAAA4AAABhAAAAMgEAABEAAAAhAPAAAAAAAAAAAAAAAIA/AAAAAAAAAAAAAIA/AAAAAAAAAAAAAAAAAAAAAAAAAAAAAAAAAAAAAAAAAAAlAAAADAAAAAAAAIAoAAAADAAAAAUAAAAnAAAAGAAAAAUAAAAAAAAA////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//////////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///8AAAAAACUAAAAMAAAABQAAAEwAAABkAAAADgAAAIsAAABSAQAAmwAAAA4AAACLAAAARQEAABEAAAAhAPAAAAAAAAAAAAAAAIA/AAAAAAAAAAAAAIA/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=</Object>
</Signature>
</file>

<file path=_xmlsignatures/sig13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EGiVyEw5RyJNyYQNj0MYrlo87i06kYtoecXMBPaiqhY=</DigestValue>
    </Reference>
    <Reference Type="http://www.w3.org/2000/09/xmldsig#Object" URI="#idOfficeObject">
      <DigestMethod Algorithm="http://www.w3.org/2001/04/xmlenc#sha256"/>
      <DigestValue>uVsx2iSNlkWWAJDOZCsAoB4wr6qYgthZeMwIg99knMM=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tO8BiHA/gC2kGjQRBAJ06Rc7ThxrhzIJbbb/+EmJXLQ=</DigestValue>
    </Reference>
    <Reference Type="http://www.w3.org/2000/09/xmldsig#Object" URI="#idValidSigLnImg">
      <DigestMethod Algorithm="http://www.w3.org/2001/04/xmlenc#sha256"/>
      <DigestValue>HZXVbbxK6sqrcl23dsZL1sLt/KYPgj541Pihf+Hw4rk=</DigestValue>
    </Reference>
    <Reference Type="http://www.w3.org/2000/09/xmldsig#Object" URI="#idInvalidSigLnImg">
      <DigestMethod Algorithm="http://www.w3.org/2001/04/xmlenc#sha256"/>
      <DigestValue>5E/Khc53ATjRwW43E63LLABG6sAtwS8CF/Vkk06cjqg=</DigestValue>
    </Reference>
  </SignedInfo>
  <SignatureValue>fmsv0YJIjZC+j+7aDmB5J8oLNsuzPZT8UsGbVdk5RQo+oQI/kIQ1fLCgAWhfW2iTI8ZHj7rI7Pm0
r8Ak8vQx0J1z7UMwx14kkaP0ne2aFFe9o8YnLgwE+DpBZlQxGmRL/VVBK+pxc5mzCAFlh0KqyIx1
D/z8GuWQf5vz1YyGod+nY5kqF3QuOTsWwqK5FjoT0K6QxzFfX3OZYp6WOKEd7ce3l481RskNBXtc
3p+sx2tH9MeeImDX+Gz+VDCdfne4eD1mcSe+V8YzxFjQQLI58djPwjMIWUVKpv6sqztlkLmGFUm6
x1w7lXW/nX65lPPqYbrfqwr86EtXE0/3bteePg==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2026-08-14T12:20:29Z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{3EB86A89-3714-4CE4-B50E-6FE4B04A4621}</SetupID>
          <SignatureText>Carolina de Bestard</SignatureText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2026-08-14T12:20:29Z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GABAACfAAAAAAAAAAAAAAC1GAAALAsAACBFTUYAAAEA3BoAAKI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//////////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NoAAABWAAAAMAAAADsAAACr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//////////dAAAAEMAYQByAG8AbABpAG4AYQAgAGQAZQAgAEIAZQBzAHQAYQByAGQAZQAMAAAACgAAAAcAAAAMAAAABQAAAAUAAAALAAAACgAAAAUAAAAMAAAACgAAAAUAAAALAAAACgAAAAgAAAAHAAAACgAAAAcAAAAMAAAASwAAAEAAAAAwAAAABQAAACAAAAABAAAAAQAAABAAAAAAAAAAAAAAAGEBAACgAAAAAAAAAAAAAABhAQAAoAAAACUAAAAMAAAAAgAAACcAAAAYAAAABQAAAAAAAAD///8AAAAAACUAAAAMAAAABQAAAEwAAABkAAAAAAAAAGEAAABgAQAAmwAAAAAAAABhAAAAYQEAADsAAAAhAPAAAAAAAAAAAAAAAIA/AAAAAAAAAAAAAIA/AAAAAAAAAAAAAAAAAAAAAAAAAAAAAAAAAAAAAAAAAAAlAAAADAAAAAAAAIAoAAAADAAAAAUAAAAnAAAAGAAAAAUAAAAAAAAA////AAAAAAAlAAAADAAAAAUAAABMAAAAZAAAAA4AAABhAAAAPwEAAHEAAAAOAAAAYQAAADIBAAARAAAAIQDwAAAAAAAAAAAAAACAPwAAAAAAAAAAAACAPwAAAAAAAAAAAAAAAAAAAAAAAAAAAAAAAAAAAAAAAAAAJQAAAAwAAAAAAACAKAAAAAwAAAAFAAAAJwAAABgAAAAFAAAAAAAAAP///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//////////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////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</Object>
  <Object Id="idInvalidSigLnImg">AQAAAGwAAAAAAAAAAAAAAGABAACfAAAAAAAAAAAAAAC1GAAALAsAACBFTUYAAAEAXCEAAKk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hfaOQTEAAAAFAAAADwAAAEwAAAAAAAAAAAAAAAAAAAD//////////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2gAAAFYAAAAwAAAAOwAAAKs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//////////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///wAAAAAAJQAAAAwAAAAFAAAATAAAAGQAAAAAAAAAYQAAAGABAACbAAAAAAAAAGEAAABhAQAAOwAAACEA8AAAAAAAAAAAAAAAgD8AAAAAAAAAAAAAgD8AAAAAAAAAAAAAAAAAAAAAAAAAAAAAAAAAAAAAAAAAACUAAAAMAAAAAAAAgCgAAAAMAAAABQAAACcAAAAYAAAABQAAAAAAAAD///8AAAAAACUAAAAMAAAABQAAAEwAAABkAAAADgAAAGEAAAA/AQAAcQAAAA4AAABhAAAAMgEAABEAAAAhAPAAAAAAAAAAAAAAAIA/AAAAAAAAAAAAAIA/AAAAAAAAAAAAAAAAAAAAAAAAAAAAAAAAAAAAAAAAAAAlAAAADAAAAAAAAIAoAAAADAAAAAUAAAAnAAAAGAAAAAUAAAAAAAAA////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//////////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///8AAAAAACUAAAAMAAAABQAAAEwAAABkAAAADgAAAIsAAABSAQAAmwAAAA4AAACLAAAARQEAABEAAAAhAPAAAAAAAAAAAAAAAIA/AAAAAAAAAAAAAIA/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=</Object>
</Signature>
</file>

<file path=_xmlsignatures/sig14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0H3lZqz/1ejIIh4QnINSa+z1GxHpdCJWWnv9588wqQY=</DigestValue>
    </Reference>
    <Reference Type="http://www.w3.org/2000/09/xmldsig#Object" URI="#idOfficeObject">
      <DigestMethod Algorithm="http://www.w3.org/2001/04/xmlenc#sha256"/>
      <DigestValue>nRaFDsu/rX/+RNi3v7Jy6vQhx1zroXhhX3TDUmZxzi8=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IwC9/Lr3p3GonJyRKCeqptHBNkKjxxaSVvzrvEQTuJg=</DigestValue>
    </Reference>
    <Reference Type="http://www.w3.org/2000/09/xmldsig#Object" URI="#idValidSigLnImg">
      <DigestMethod Algorithm="http://www.w3.org/2001/04/xmlenc#sha256"/>
      <DigestValue>gdMdDRr+8veTcsi9vEGHd4wLIybN1ED33rmlg9aIr6g=</DigestValue>
    </Reference>
    <Reference Type="http://www.w3.org/2000/09/xmldsig#Object" URI="#idInvalidSigLnImg">
      <DigestMethod Algorithm="http://www.w3.org/2001/04/xmlenc#sha256"/>
      <DigestValue>5E/Khc53ATjRwW43E63LLABG6sAtwS8CF/Vkk06cjqg=</DigestValue>
    </Reference>
  </SignedInfo>
  <SignatureValue>SsYCmxfYwQY715dLem0eFASbHvqxhzk5lCRm+92sMwvCMNFGPFXeq2o6SUhPRtKif1VwOH+Tuiyv
20vKEP6pGkfe8cSpCEzxd28HilpdR3WOOTyAmdRPMX5D3LJwzaAnCgAYMujCZNckjVLHsrsTOBdP
vZAVteYQcCBQ4yMll0WlHQ2O0RwhX4uRtmp1g32fZM7IOR5KBIbxzv0RFBMwfaTCDEoRIG7gXF+k
j1VrHQlkS3oQEtUpGxc//8uBKv/7C/JVvR3Q5b5+y8ZOyYmV6fqVFrYz+amVaRqUjR8z3deYHFuN
dVeeuPpOLmgItGjhWMCKBCV+IQTYLnIrcDV3pQ==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2026-08-14T12:20:36Z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{FC773531-FBBF-454E-8B38-D45204C0F23C}</SetupID>
          <SignatureText>Carolina de Bestard</SignatureText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2026-08-14T12:20:36Z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GABAACfAAAAAAAAAAAAAAC1GAAALAsAACBFTUYAAAEA3BoAAKI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//////////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NoAAABWAAAAMAAAADsAAACr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//////////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///8AAAAAACUAAAAMAAAABQAAAEwAAABkAAAAAAAAAGEAAABgAQAAmwAAAAAAAABhAAAAYQEAADsAAAAhAPAAAAAAAAAAAAAAAIA/AAAAAAAAAAAAAIA/AAAAAAAAAAAAAAAAAAAAAAAAAAAAAAAAAAAAAAAAAAAlAAAADAAAAAAAAIAoAAAADAAAAAUAAAAnAAAAGAAAAAUAAAAAAAAA////AAAAAAAlAAAADAAAAAUAAABMAAAAZAAAAA4AAABhAAAAPwEAAHEAAAAOAAAAYQAAADIBAAARAAAAIQDwAAAAAAAAAAAAAACAPwAAAAAAAAAAAACAPwAAAAAAAAAAAAAAAAAAAAAAAAAAAAAAAAAAAAAAAAAAJQAAAAwAAAAAAACAKAAAAAwAAAAFAAAAJwAAABgAAAAFAAAAAAAAAP///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//////////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////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</Object>
  <Object Id="idInvalidSigLnImg">AQAAAGwAAAAAAAAAAAAAAGABAACfAAAAAAAAAAAAAAC1GAAALAsAACBFTUYAAAEAXCEAAKk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hfaOQTEAAAAFAAAADwAAAEwAAAAAAAAAAAAAAAAAAAD//////////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2gAAAFYAAAAwAAAAOwAAAKs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//////////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///wAAAAAAJQAAAAwAAAAFAAAATAAAAGQAAAAAAAAAYQAAAGABAACbAAAAAAAAAGEAAABhAQAAOwAAACEA8AAAAAAAAAAAAAAAgD8AAAAAAAAAAAAAgD8AAAAAAAAAAAAAAAAAAAAAAAAAAAAAAAAAAAAAAAAAACUAAAAMAAAAAAAAgCgAAAAMAAAABQAAACcAAAAYAAAABQAAAAAAAAD///8AAAAAACUAAAAMAAAABQAAAEwAAABkAAAADgAAAGEAAAA/AQAAcQAAAA4AAABhAAAAMgEAABEAAAAhAPAAAAAAAAAAAAAAAIA/AAAAAAAAAAAAAIA/AAAAAAAAAAAAAAAAAAAAAAAAAAAAAAAAAAAAAAAAAAAlAAAADAAAAAAAAIAoAAAADAAAAAUAAAAnAAAAGAAAAAUAAAAAAAAA////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//////////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///8AAAAAACUAAAAMAAAABQAAAEwAAABkAAAADgAAAIsAAABSAQAAmwAAAA4AAACLAAAARQEAABEAAAAhAPAAAAAAAAAAAAAAAIA/AAAAAAAAAAAAAIA/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=</Object>
</Signature>
</file>

<file path=_xmlsignatures/sig15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5kGhzmE0dKlHtPcnTdbL4OZwhEozSwdmFo20otnaY5g=</DigestValue>
    </Reference>
    <Reference Type="http://www.w3.org/2000/09/xmldsig#Object" URI="#idOfficeObject">
      <DigestMethod Algorithm="http://www.w3.org/2001/04/xmlenc#sha256"/>
      <DigestValue>AOwRECibp1k/SyQop1LZrO1YJxvSueU2wsG1fh6t3gc=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6VtUs9XT/zvmvhjiNiLQu2rklLrB3nz69LpcAWYv1Tc=</DigestValue>
    </Reference>
    <Reference Type="http://www.w3.org/2000/09/xmldsig#Object" URI="#idValidSigLnImg">
      <DigestMethod Algorithm="http://www.w3.org/2001/04/xmlenc#sha256"/>
      <DigestValue>gdMdDRr+8veTcsi9vEGHd4wLIybN1ED33rmlg9aIr6g=</DigestValue>
    </Reference>
    <Reference Type="http://www.w3.org/2000/09/xmldsig#Object" URI="#idInvalidSigLnImg">
      <DigestMethod Algorithm="http://www.w3.org/2001/04/xmlenc#sha256"/>
      <DigestValue>5E/Khc53ATjRwW43E63LLABG6sAtwS8CF/Vkk06cjqg=</DigestValue>
    </Reference>
  </SignedInfo>
  <SignatureValue>aqfNLxblxOciHmwmy2H3UMwX+p97pidEOvv1uRPw9/17TjKKJ9yB85A95kfHi3qaeGVk/mY42UFC
60C0pihkAhHPzQUrfaTJOn+b+kGxF/9j9v9I9I19nZ0QJPH2wNBt2jGrzSd1MwlsHrBWnOqp5tpn
rHUVyv0Niwy04oXRmSEAOh40fxtGdOWUuGJ7gYr2KkWG41/0mJz14PgunJ9csya3W+qqqmTLEEWy
TEqzbmQB8PssKp5mkny4jX+as9ZHjIRjpi1SPQpY5lJuxFhfjp9B1bc5cMli2IGQ6Lq1hsJEtth4
5wWOYnCvxTLS33Bpxpgnvjd3F4UlwpO+yNtT9Q==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2026-08-14T12:20:44Z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{1F8B7A22-35C9-4330-872B-EE55DDEFD274}</SetupID>
          <SignatureText>Carolina de Bestard</SignatureText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2026-08-14T12:20:44Z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GABAACfAAAAAAAAAAAAAAC1GAAALAsAACBFTUYAAAEA3BoAAKI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//////////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NoAAABWAAAAMAAAADsAAACr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//////////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///8AAAAAACUAAAAMAAAABQAAAEwAAABkAAAAAAAAAGEAAABgAQAAmwAAAAAAAABhAAAAYQEAADsAAAAhAPAAAAAAAAAAAAAAAIA/AAAAAAAAAAAAAIA/AAAAAAAAAAAAAAAAAAAAAAAAAAAAAAAAAAAAAAAAAAAlAAAADAAAAAAAAIAoAAAADAAAAAUAAAAnAAAAGAAAAAUAAAAAAAAA////AAAAAAAlAAAADAAAAAUAAABMAAAAZAAAAA4AAABhAAAAPwEAAHEAAAAOAAAAYQAAADIBAAARAAAAIQDwAAAAAAAAAAAAAACAPwAAAAAAAAAAAACAPwAAAAAAAAAAAAAAAAAAAAAAAAAAAAAAAAAAAAAAAAAAJQAAAAwAAAAAAACAKAAAAAwAAAAFAAAAJwAAABgAAAAFAAAAAAAAAP///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//////////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////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</Object>
  <Object Id="idInvalidSigLnImg">AQAAAGwAAAAAAAAAAAAAAGABAACfAAAAAAAAAAAAAAC1GAAALAsAACBFTUYAAAEAXCEAAKk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hfaOQTEAAAAFAAAADwAAAEwAAAAAAAAAAAAAAAAAAAD//////////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2gAAAFYAAAAwAAAAOwAAAKs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//////////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///wAAAAAAJQAAAAwAAAAFAAAATAAAAGQAAAAAAAAAYQAAAGABAACbAAAAAAAAAGEAAABhAQAAOwAAACEA8AAAAAAAAAAAAAAAgD8AAAAAAAAAAAAAgD8AAAAAAAAAAAAAAAAAAAAAAAAAAAAAAAAAAAAAAAAAACUAAAAMAAAAAAAAgCgAAAAMAAAABQAAACcAAAAYAAAABQAAAAAAAAD///8AAAAAACUAAAAMAAAABQAAAEwAAABkAAAADgAAAGEAAAA/AQAAcQAAAA4AAABhAAAAMgEAABEAAAAhAPAAAAAAAAAAAAAAAIA/AAAAAAAAAAAAAIA/AAAAAAAAAAAAAAAAAAAAAAAAAAAAAAAAAAAAAAAAAAAlAAAADAAAAAAAAIAoAAAADAAAAAUAAAAnAAAAGAAAAAUAAAAAAAAA////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//////////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///8AAAAAACUAAAAMAAAABQAAAEwAAABkAAAADgAAAIsAAABSAQAAmwAAAA4AAACLAAAARQEAABEAAAAhAPAAAAAAAAAAAAAAAIA/AAAAAAAAAAAAAIA/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=</Object>
</Signature>
</file>

<file path=_xmlsignatures/sig16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dDmROCl/B4nNyMaThBPVcklj6gOtYPOxny+dbpAXNok=</DigestValue>
    </Reference>
    <Reference Type="http://www.w3.org/2000/09/xmldsig#Object" URI="#idOfficeObject">
      <DigestMethod Algorithm="http://www.w3.org/2001/04/xmlenc#sha256"/>
      <DigestValue>RD7bPFuRJrCHSDQSJ9kNiwFLo7GXY7h0Ef2oOS9vNos=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Ml8AoMVkswuS/gjAYwn+dYbYQ4BMDbzWPYgiUTurJYY=</DigestValue>
    </Reference>
    <Reference Type="http://www.w3.org/2000/09/xmldsig#Object" URI="#idValidSigLnImg">
      <DigestMethod Algorithm="http://www.w3.org/2001/04/xmlenc#sha256"/>
      <DigestValue>gdMdDRr+8veTcsi9vEGHd4wLIybN1ED33rmlg9aIr6g=</DigestValue>
    </Reference>
    <Reference Type="http://www.w3.org/2000/09/xmldsig#Object" URI="#idInvalidSigLnImg">
      <DigestMethod Algorithm="http://www.w3.org/2001/04/xmlenc#sha256"/>
      <DigestValue>5E/Khc53ATjRwW43E63LLABG6sAtwS8CF/Vkk06cjqg=</DigestValue>
    </Reference>
  </SignedInfo>
  <SignatureValue>OKP7/gUp+g80olLaksl/x60EWdE52XUohqv3ymb/9RTt68kJl2i6Vh+GO4/ijQJw3DJ1cwJUlnJ/
zaa78oykhkpmk38cgsw6wXvkknUWSfnfqkTZiGyw0Hof0CJNVbJiPWaomBDKXHSx1E5JxvYUTXii
fFtwWofTTLIXamIaiL6A5X55aLMzfTTXkHchjaeK0vgzA34wAz/E8KH7kKTr9eGJkSjpG3i5y78h
YJYLxoweoWjc87abukYkVgXXtJCO14qM/8j+f6OTs9VAt6zRadxM53hKky/uIzPHkBPrFOgfd2X3
7RHKco8Ey6nVn95ZQD473+ceX2cKrrDFq8+VVw==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2026-08-14T12:20:53Z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{69B6EC9B-72C7-4E3E-BB9A-3ACBB7F2FD38}</SetupID>
          <SignatureText>Carolina de Bestard</SignatureText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2026-08-14T12:20:53Z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GABAACfAAAAAAAAAAAAAAC1GAAALAsAACBFTUYAAAEA3BoAAKI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//////////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NoAAABWAAAAMAAAADsAAACr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//////////dAAAAEMAYQByAG8AbABpAG4AYQAgAGQAZQAgAEIAZQBzAHQAYQByAGQAAAAMAAAACgAAAAcAAAAMAAAABQAAAAUAAAALAAAACgAAAAUAAAAMAAAACgAAAAUAAAALAAAACgAAAAgAAAAHAAAACgAAAAcAAAAMAAAASwAAAEAAAAAwAAAABQAAACAAAAABAAAAAQAAABAAAAAAAAAAAAAAAGEBAACgAAAAAAAAAAAAAABhAQAAoAAAACUAAAAMAAAAAgAAACcAAAAYAAAABQAAAAAAAAD///8AAAAAACUAAAAMAAAABQAAAEwAAABkAAAAAAAAAGEAAABgAQAAmwAAAAAAAABhAAAAYQEAADsAAAAhAPAAAAAAAAAAAAAAAIA/AAAAAAAAAAAAAIA/AAAAAAAAAAAAAAAAAAAAAAAAAAAAAAAAAAAAAAAAAAAlAAAADAAAAAAAAIAoAAAADAAAAAUAAAAnAAAAGAAAAAUAAAAAAAAA////AAAAAAAlAAAADAAAAAUAAABMAAAAZAAAAA4AAABhAAAAPwEAAHEAAAAOAAAAYQAAADIBAAARAAAAIQDwAAAAAAAAAAAAAACAPwAAAAAAAAAAAACAPwAAAAAAAAAAAAAAAAAAAAAAAAAAAAAAAAAAAAAAAAAAJQAAAAwAAAAAAACAKAAAAAwAAAAFAAAAJwAAABgAAAAFAAAAAAAAAP///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//////////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////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</Object>
  <Object Id="idInvalidSigLnImg">AQAAAGwAAAAAAAAAAAAAAGABAACfAAAAAAAAAAAAAAC1GAAALAsAACBFTUYAAAEAXCEAAKk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hfaOQTEAAAAFAAAADwAAAEwAAAAAAAAAAAAAAAAAAAD//////////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2gAAAFYAAAAwAAAAOwAAAKs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//////////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///wAAAAAAJQAAAAwAAAAFAAAATAAAAGQAAAAAAAAAYQAAAGABAACbAAAAAAAAAGEAAABhAQAAOwAAACEA8AAAAAAAAAAAAAAAgD8AAAAAAAAAAAAAgD8AAAAAAAAAAAAAAAAAAAAAAAAAAAAAAAAAAAAAAAAAACUAAAAMAAAAAAAAgCgAAAAMAAAABQAAACcAAAAYAAAABQAAAAAAAAD///8AAAAAACUAAAAMAAAABQAAAEwAAABkAAAADgAAAGEAAAA/AQAAcQAAAA4AAABhAAAAMgEAABEAAAAhAPAAAAAAAAAAAAAAAIA/AAAAAAAAAAAAAIA/AAAAAAAAAAAAAAAAAAAAAAAAAAAAAAAAAAAAAAAAAAAlAAAADAAAAAAAAIAoAAAADAAAAAUAAAAnAAAAGAAAAAUAAAAAAAAA////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//////////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///8AAAAAACUAAAAMAAAABQAAAEwAAABkAAAADgAAAIsAAABSAQAAmwAAAA4AAACLAAAARQEAABEAAAAhAPAAAAAAAAAAAAAAAIA/AAAAAAAAAAAAAIA/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=</Object>
</Signature>
</file>

<file path=_xmlsignatures/sig17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+W9Z9Af8cPXsaI6wSXJkYWyQO20WJnd0D/+u0PBvrog=</DigestValue>
    </Reference>
    <Reference Type="http://www.w3.org/2000/09/xmldsig#Object" URI="#idOfficeObject">
      <DigestMethod Algorithm="http://www.w3.org/2001/04/xmlenc#sha256"/>
      <DigestValue>lXLFBhh3iE9Aa+4E0aks6IckWglWqZ3PyLupkFcoHkA=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7KJOpaQYBNLljcKVhDBH2jQAnA4xTlfEB6ve3IFjznc=</DigestValue>
    </Reference>
    <Reference Type="http://www.w3.org/2000/09/xmldsig#Object" URI="#idValidSigLnImg">
      <DigestMethod Algorithm="http://www.w3.org/2001/04/xmlenc#sha256"/>
      <DigestValue>HZXVbbxK6sqrcl23dsZL1sLt/KYPgj541Pihf+Hw4rk=</DigestValue>
    </Reference>
    <Reference Type="http://www.w3.org/2000/09/xmldsig#Object" URI="#idInvalidSigLnImg">
      <DigestMethod Algorithm="http://www.w3.org/2001/04/xmlenc#sha256"/>
      <DigestValue>5E/Khc53ATjRwW43E63LLABG6sAtwS8CF/Vkk06cjqg=</DigestValue>
    </Reference>
  </SignedInfo>
  <SignatureValue>IjGYr9u+ojozj7S3DNJ3lJ8Pb99nxfPZP/ueh8CBf0MRZZbbvrjJVnv4aGBJKW+pcSZq/xfAWLa3
jVu2I4DmmFobD9g5z4V+bhCyGZrNdli14t/NFgwHg0N7LbSkFnvifGM0CofWW2r8Z/Yynh3OnEOr
Hm2SncDqGep57wDcETCp+XskgJlaKYBRTkUc3R3ELL/dLXI5obC6lWOnUg8a4u/98CTwmhcfeJ5V
53J+w/8pigjfeP7Ey9lQNjLHBXogp5yk3PSCnXxMk/OFHAPLdps0HxvMi95m6BH5KM/Ymx4516rt
fIBn93G/bmTO3Vc5Kk/xuNcbtE79GoXJP4wO+A==</SignatureValue>
  <KeyInfo>
    <X509Data>
      <X509Certificate>MIIImDCCBoCgAwIBAgIQe8NyVrin1R9od8qncbuRZzANBgkqhkiG9w0BAQsFADCBgTEWMBQGA1UEBRMNUlVDODAwODAwOTktMDERMA8GA1UEAxMIVklUIFMuQS4xODA2BgNVBAsML1ByZXN0YWRvciBDdWFsaWZpY2FkbyBkZSBTZXJ2aWNpb3MgZGUgQ29uZmlhbnphMQ0wCwYDVQQKDARJQ1BQMQswCQYDVQQGEwJQWTAeFw0yNTA3MTYxNTUyMDdaFw0yNzA3MTYxNTUyMDdaMIHGMRcwFQYDVQQqDA5DQVJPTElOQSBNQVJJQTEbMBkGA1UEBAwSR0FMRUFOTyBERSBCRVNUQVJEMREwDwYDVQQFEwhDSTYwMTYxNjEqMCgGA1UEAwwhQ0FST0xJTkEgTUFSSUEgR0FMRUFOTyBERSBCRVNUQVJEMQswCQYDVQQLDAJGMjE1MDMGA1UECgwsQ0VSVElGSUNBRE8gQ1VBTElGSUNBRE8gREUgRklSTUEgRUxFQ1RST05JQ0ExCzAJBgNVBAYTAlBZMIIBIjANBgkqhkiG9w0BAQEFAAOCAQ8AMIIBCgKCAQEApUi3Pasw9RcbJ5GuwROs2Ua3ABC2fddMzrKnP3a9uDI5Cy8C9BTCXlSM/h+1njQfHtVK2tTmIRVIEBWAlQouiVU1Et2F+yQamoJz7xN1PFjpHbwUJP3Yq2s35Ao7EJHyO8xs5nRnvYZMGJEV5tLawY37yQsxOTl/9znNT6Kpo0IqhkOJYd3Evl5C8+MwFnXkEif4NT0T11HVgGG10R+qRvLUIC0bd/GW3M3ou25PmJ+q3KjXqPyM0L6q1UKJE8R38ZWzN+6mCJBz1q8Sn4yEpfHL8FZiGbPa+iRHAc82ZHEnGxGFd4RZBYeTWLplY9hQwfZwcDC5YWqQqL4EStL8hQIDAQABo4IDwzCCA78wDAYDVR0TAQH/BAIwADAOBgNVHQ8BAf8EBAMCBeAwLAYDVR0lAQH/BCIwIAYIKwYBBQUHAwQGCCsGAQUFBwMCBgorBgEEAYI3FAICMB0GA1UdDgQWBBQLI7/I7BFa069IhpvVjtuymYqgzzAfBgNVHSMEGDAWgBS7ZRErZ+2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MBgNVHREERTBDgRVDQVJPTElOQUBZT0lDQS5DT00uUFmkKjAoMSYwJAYDVQQNDB1GSVJNQSBFTEVDVFJPTklDQSBDVUFMSUZJQ0FEQTB3BggrBgEFBQcBAQRrMGkwKAYIKwYBBQUHMAGGHGh0dHBzOi8vd3d3LmVmaXJtYS5jb20ucHkvdmEwPQYIKwYBBQUHMAKGMWh0dHBzOi8vd3d3LmVmaXJtYS5jb20ucHkvcmVwb3NpdG9yaW8vZWZpcm1hMS5jcnQwewYDVR0fBHQwcjA3oDWgM4YxaHR0cHM6Ly93d3cuZWZpcm1hLmNvbS5weS9yZXBvc2l0b3Jpby9lZmlybWEyLmNybDA3oDWgM4YxaHR0cHM6Ly93d3cuZWZpcm1hLmNvbS5weS9yZXBvc2l0b3Jpby9lZmlybWEzLmNybDANBgkqhkiG9w0BAQsFAAOCAgEAM/ILVB3nRyDDvF/asvIJlqnnagA+ATtBmGAIQjwzaWsz8UNnQ3wlqjjtTeJI2xYijuKA2CCWB31C+ICd2OO+UMI3Nm2w7f3Q5VaDUcPGk/QlCt8nhK5hCfGBy1fcpQemjhjlOjO4wq+Or0LhpyOrGyUsoBv9YAxvqLdlTU19MN93ClOO+KEuicKOdwrrYr97IHgIyHRCQJ9rTJGcC2h8IyLTR0b8slmS0mErg+7P7iMrjGuWrHQrzDDzIgslaQBuPFaU7j4NgtFB0ZQIK1M7PXewZpERZjT9bmvgVQjhdkqb4C6c+iXE/vCVtVTGQ/zBUJtHHbB3Rao20McpbhsoBdNcJcAiFUY99q1WyIzE8wMqawtOLZlEiXtpSgd6DNTG+2aUCqM5/x52Vhs/KsoaEzvput8rSu0IqfVTWXJEjQHGvsTYHbxpN7x9xuGLjL3kjI85U64U6ONkc4in6m8vy7ObtlOQv3/U45DfkVxCqp99kOmEvGkyS1M2n/rbOnR1o+Dt5UYxylF2E4xcOnKf/6kbF0+Qh6AHAm/bUhICRSjWTDicZCCYv8ENhtq6cKziRRl2L72ldJVfgs/cEty0qjg3yTqb75pIOnmwc2nxfyoU+u2x7LrGw9n5bZ00DnsehD3qOcEFD+ZJ1JGf0dPkwoE32w8PwMAWeFYSzN2Ctx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xwBNfkTqW2zGPdOu0x4yCMuLWzX6XxW15KU0QNrxUW8=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</Transform>
          <Transform Algorithm="http://www.w3.org/TR/2001/REC-xml-c14n-20010315"/>
        </Transforms>
        <DigestMethod Algorithm="http://www.w3.org/2001/04/xmlenc#sha256"/>
        <DigestValue>44h2XEq4mTaJCD2AKKKr5hgvKQdET9UjOZC/QdKwm2s=</DigestValue>
      </Reference>
      <Reference URI="/xl/calcChain.xml?ContentType=application/vnd.openxmlformats-officedocument.spreadsheetml.calcChain+xml">
        <DigestMethod Algorithm="http://www.w3.org/2001/04/xmlenc#sha256"/>
        <DigestValue>S8eErTIDBT1mnZIaa003YEnnyzRr4j2jK+dThex2U80=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drawing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2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3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4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_rels/vmlDrawing5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TjOH7MlXwMDFRDFXd6r6g0aan/GNyripsVjJcpsNcok=</DigestValue>
      </Reference>
      <Reference URI="/xl/drawings/drawing2.xml?ContentType=application/vnd.openxmlformats-officedocument.drawing+xml">
        <DigestMethod Algorithm="http://www.w3.org/2001/04/xmlenc#sha256"/>
        <DigestValue>sgXUzduX/VGTfoAX2ZUVFN4dlqHq75sz/AahYi+SvIs=</DigestValue>
      </Reference>
      <Reference URI="/xl/drawings/drawing3.xml?ContentType=application/vnd.openxmlformats-officedocument.drawing+xml">
        <DigestMethod Algorithm="http://www.w3.org/2001/04/xmlenc#sha256"/>
        <DigestValue>1bSAJb5SsixmPf5od5W4nuH0PlV0Iit0p8akSNRwonQ=</DigestValue>
      </Reference>
      <Reference URI="/xl/drawings/drawing4.xml?ContentType=application/vnd.openxmlformats-officedocument.drawing+xml">
        <DigestMethod Algorithm="http://www.w3.org/2001/04/xmlenc#sha256"/>
        <DigestValue>s8IsrfRvy6gaw7h/YFEz/+kJIJDlt8aoUbsvtMtXVaE=</DigestValue>
      </Reference>
      <Reference URI="/xl/drawings/drawing5.xml?ContentType=application/vnd.openxmlformats-officedocument.drawing+xml">
        <DigestMethod Algorithm="http://www.w3.org/2001/04/xmlenc#sha256"/>
        <DigestValue>Ke/d2sLHZBDN4waxfQWRcD4tLFhMX0+4BRnitsd8J/Q=</DigestValue>
      </Reference>
      <Reference URI="/xl/drawings/vmlDrawing1.vml?ContentType=application/vnd.openxmlformats-officedocument.vmlDrawing">
        <DigestMethod Algorithm="http://www.w3.org/2001/04/xmlenc#sha256"/>
        <DigestValue>IMg5pu0ep70Wo2SmzqjyWJniyg8fBGXrxUfGewgufXE=</DigestValue>
      </Reference>
      <Reference URI="/xl/drawings/vmlDrawing2.vml?ContentType=application/vnd.openxmlformats-officedocument.vmlDrawing">
        <DigestMethod Algorithm="http://www.w3.org/2001/04/xmlenc#sha256"/>
        <DigestValue>RMWEJwrN9euLC85gvr3I/Ik0CfwNg0ciyBtAuhYNMkE=</DigestValue>
      </Reference>
      <Reference URI="/xl/drawings/vmlDrawing3.vml?ContentType=application/vnd.openxmlformats-officedocument.vmlDrawing">
        <DigestMethod Algorithm="http://www.w3.org/2001/04/xmlenc#sha256"/>
        <DigestValue>gCSyfnz6qQyR7UdqJ9W8jTPsPHG580Qj5dfP3/WTwY0=</DigestValue>
      </Reference>
      <Reference URI="/xl/drawings/vmlDrawing4.vml?ContentType=application/vnd.openxmlformats-officedocument.vmlDrawing">
        <DigestMethod Algorithm="http://www.w3.org/2001/04/xmlenc#sha256"/>
        <DigestValue>yq66QYtpydU75ggKuKEpZGy6YBuqZuNb0LJaXtrafcY=</DigestValue>
      </Reference>
      <Reference URI="/xl/drawings/vmlDrawing5.vml?ContentType=application/vnd.openxmlformats-officedocument.vmlDrawing">
        <DigestMethod Algorithm="http://www.w3.org/2001/04/xmlenc#sha256"/>
        <DigestValue>w+sHDPbqzeKPxw0jNbuWvx64K8wq4faOXC5vMgsm8DQ=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a4O5I52gsYc6uPf4Ki5+UrVoWnTmnLVlBryCm9QasE0=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sGm8WND2KyOGPpaA9i4ngqDNZP4Fc9UXmX+loJzSfaQ=</DigestValue>
      </Reference>
      <Reference URI="/xl/media/image1.png?ContentType=image/png">
        <DigestMethod Algorithm="http://www.w3.org/2001/04/xmlenc#sha256"/>
        <DigestValue>m6HC5o2NxBvkDUuTZo2Mp3p4SnXGjQgEAyVz4i8LF9s=</DigestValue>
      </Reference>
      <Reference URI="/xl/media/image2.emf?ContentType=image/x-emf">
        <DigestMethod Algorithm="http://www.w3.org/2001/04/xmlenc#sha256"/>
        <DigestValue>plQrE5c3jZ/5eqz4RT3PGDAXRKtSCj7isjRmsDAC1/k=</DigestValue>
      </Reference>
      <Reference URI="/xl/media/image3.emf?ContentType=image/x-emf">
        <DigestMethod Algorithm="http://www.w3.org/2001/04/xmlenc#sha256"/>
        <DigestValue>sAlN6bAN604E+1shFu6Hiu2Z3VVZy5Xm0b/pUEzI8kE=</DigestValue>
      </Reference>
      <Reference URI="/xl/pivotCache/_rels/pivotCacheDefinition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aFB4IQ80DoxZ1wK8Iq6fuJQwn7/F4AMLShjKyBZnLIw=</DigestValue>
      </Reference>
      <Reference URI="/xl/pivotCache/pivotCacheDefinition1.xml?ContentType=application/vnd.openxmlformats-officedocument.spreadsheetml.pivotCacheDefinition+xml">
        <DigestMethod Algorithm="http://www.w3.org/2001/04/xmlenc#sha256"/>
        <DigestValue>TNyh7H/suhg+OHYZcqpGi3loj3/FPYkQbybY98PLhYo=</DigestValue>
      </Reference>
      <Reference URI="/xl/pivotCache/pivotCacheRecords1.xml?ContentType=application/vnd.openxmlformats-officedocument.spreadsheetml.pivotCacheRecords+xml">
        <DigestMethod Algorithm="http://www.w3.org/2001/04/xmlenc#sha256"/>
        <DigestValue>d8SJn9V3bM9HS6puMSKfgcUVybD+pE9yAeDH10W5RbI=</DigestValue>
      </Reference>
      <Reference URI="/xl/pivotTables/_rels/pivotTable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DdjyHuo2OtPF0AYmdwYmrd48dWY4sJcN4Yx2nifCPoM=</DigestValue>
      </Reference>
      <Reference URI="/xl/pivotTables/pivotTable1.xml?ContentType=application/vnd.openxmlformats-officedocument.spreadsheetml.pivotTable+xml">
        <DigestMethod Algorithm="http://www.w3.org/2001/04/xmlenc#sha256"/>
        <DigestValue>xBDUIe2Xj6hEXepTTKfemhbf1PjyTZYF/gIAHOUGxW4=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MXec2D+WMU8itUC5NxoyllqwEi3fXNlaIfg2JySEdZE=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s6l80irlBTW+uFk7nR5c7WcaDa2jSh3MPBgl0IjaDO0=</DigestValue>
      </Reference>
      <Reference URI="/xl/sharedStrings.xml?ContentType=application/vnd.openxmlformats-officedocument.spreadsheetml.sharedStrings+xml">
        <DigestMethod Algorithm="http://www.w3.org/2001/04/xmlenc#sha256"/>
        <DigestValue>D9+CWAicRGD5NclXzyekRxYGYpcYVTDlVnk13cGwSrc=</DigestValue>
      </Reference>
      <Reference URI="/xl/styles.xml?ContentType=application/vnd.openxmlformats-officedocument.spreadsheetml.styles+xml">
        <DigestMethod Algorithm="http://www.w3.org/2001/04/xmlenc#sha256"/>
        <DigestValue>bict/BVZlklm7fDwwRUFRXlroWIVxMRD81Utv9RhbO0=</DigestValue>
      </Reference>
      <Reference URI="/xl/theme/theme1.xml?ContentType=application/vnd.openxmlformats-officedocument.theme+xml">
        <DigestMethod Algorithm="http://www.w3.org/2001/04/xmlenc#sha256"/>
        <DigestValue>Lz/OHDQoKw3LnG31VYY0uYv0x8h8icmYMKOocgOe4Bc=</DigestValue>
      </Reference>
      <Reference URI="/xl/workbook.xml?ContentType=application/vnd.openxmlformats-officedocument.spreadsheetml.sheet.main+xml">
        <DigestMethod Algorithm="http://www.w3.org/2001/04/xmlenc#sha256"/>
        <DigestValue>ThvuRqpqeTPyTUb/hVkUIBlOprWE4mGnJC52WgdYDVA=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FWmZrbBX00+s8nbmDjLLh48bKut2CiZjBJSCBZVskXA=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sFJc6OLnWrO+va/R4/PmCA6Ep7SG+6NUlAGjIVsK2ms=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xTGNXcFxdW97Ugv9DnC0C0GSYso2IhwDUvIcHQA2nC0=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ng5+l2MU4nkB7pLPNjb72h5DZhBlofEHAumJpmV2vog=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ZL4O3COuea0DhgUU6BT2xFzURtXhTaRgIKk4i896Y3A=</DigestValue>
      </Reference>
      <Reference URI="/xl/worksheets/sheet1.xml?ContentType=application/vnd.openxmlformats-officedocument.spreadsheetml.worksheet+xml">
        <DigestMethod Algorithm="http://www.w3.org/2001/04/xmlenc#sha256"/>
        <DigestValue>LqQcSs0kBm+49wgMZAk3PWgUjlNs4q0GGZKxHop/r/4=</DigestValue>
      </Reference>
      <Reference URI="/xl/worksheets/sheet10.xml?ContentType=application/vnd.openxmlformats-officedocument.spreadsheetml.worksheet+xml">
        <DigestMethod Algorithm="http://www.w3.org/2001/04/xmlenc#sha256"/>
        <DigestValue>eL7xeCtG9hyV0JlqrAkst3VaGvt+KIS/hWLyML+JSkk=</DigestValue>
      </Reference>
      <Reference URI="/xl/worksheets/sheet2.xml?ContentType=application/vnd.openxmlformats-officedocument.spreadsheetml.worksheet+xml">
        <DigestMethod Algorithm="http://www.w3.org/2001/04/xmlenc#sha256"/>
        <DigestValue>qWWBhMnyAcMwSolwSNbe21Bv1Ia8+0Ab4E0orDkGeno=</DigestValue>
      </Reference>
      <Reference URI="/xl/worksheets/sheet3.xml?ContentType=application/vnd.openxmlformats-officedocument.spreadsheetml.worksheet+xml">
        <DigestMethod Algorithm="http://www.w3.org/2001/04/xmlenc#sha256"/>
        <DigestValue>zuIY4UriuEvzEA4rSg10BlqtNSofTN9tkNFaA8VguvE=</DigestValue>
      </Reference>
      <Reference URI="/xl/worksheets/sheet4.xml?ContentType=application/vnd.openxmlformats-officedocument.spreadsheetml.worksheet+xml">
        <DigestMethod Algorithm="http://www.w3.org/2001/04/xmlenc#sha256"/>
        <DigestValue>tASzK5qKP6RXKVWmaJmKdFV97rxk7NvXE6WNdyDkDL4=</DigestValue>
      </Reference>
      <Reference URI="/xl/worksheets/sheet5.xml?ContentType=application/vnd.openxmlformats-officedocument.spreadsheetml.worksheet+xml">
        <DigestMethod Algorithm="http://www.w3.org/2001/04/xmlenc#sha256"/>
        <DigestValue>356pZtfK29qmJ76i4HrOj+y/z43POUHYURfPmP6DXKQ=</DigestValue>
      </Reference>
      <Reference URI="/xl/worksheets/sheet6.xml?ContentType=application/vnd.openxmlformats-officedocument.spreadsheetml.worksheet+xml">
        <DigestMethod Algorithm="http://www.w3.org/2001/04/xmlenc#sha256"/>
        <DigestValue>QOTwJHdVlLRJCkny5696CH0pNpz/u5ZrV6Nt9w9rx+o=</DigestValue>
      </Reference>
      <Reference URI="/xl/worksheets/sheet7.xml?ContentType=application/vnd.openxmlformats-officedocument.spreadsheetml.worksheet+xml">
        <DigestMethod Algorithm="http://www.w3.org/2001/04/xmlenc#sha256"/>
        <DigestValue>wqq8Ny0QNCMENMDCoZXOw9SutjeMJT+6fPPkafg1/D8=</DigestValue>
      </Reference>
      <Reference URI="/xl/worksheets/sheet8.xml?ContentType=application/vnd.openxmlformats-officedocument.spreadsheetml.worksheet+xml">
        <DigestMethod Algorithm="http://www.w3.org/2001/04/xmlenc#sha256"/>
        <DigestValue>O2rfzLnM6fTc9PDDemyLQ7u5PeINs0dQQw3CYbk19+s=</DigestValue>
      </Reference>
      <Reference URI="/xl/worksheets/sheet9.xml?ContentType=application/vnd.openxmlformats-officedocument.spreadsheetml.worksheet+xml">
        <DigestMethod Algorithm="http://www.w3.org/2001/04/xmlenc#sha256"/>
        <DigestValue>TQJOJpGhygiBphDeqt6DVAj8RlZi149x/xCuEFuaUFQ=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2026-08-14T12:21:01Z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{C79C8B29-42C8-45BC-AEE9-E039751961CA}</SetupID>
          <SignatureText>Carolina de Bestard</SignatureText>
          <SignatureImage/>
          <SignatureComments/>
          <WindowsVersion>10.0</WindowsVersion>
          <OfficeVersion>16.0.14334/22</OfficeVersion>
          <ApplicationVersion>16.0.14334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2026-08-14T12:21:01Z</xd:SigningTime>
          <xd:SigningCertificate>
            <xd:Cert>
              <xd:CertDigest>
                <DigestMethod Algorithm="http://www.w3.org/2001/04/xmlenc#sha256"/>
                <DigestValue>2PHtd3/daLI6urpJvOllE6eVAzbl/yp8y7lh89LKLaI=</DigestValue>
              </xd:CertDigest>
              <xd:IssuerSerial>
                <X509IssuerName>C=PY, O=ICPP, OU=Prestador Cualificado de Servicios de Confianza, CN=VIT S.A., SERIALNUMBER=RUC80080099-0</X509IssuerName>
                <X509SerialNumber>164509860434423875134333839589758439783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  <Object Id="idValidSigLnImg">AQAAAGwAAAAAAAAAAAAAAGABAACfAAAAAAAAAAAAAAC1GAAALAsAACBFTUYAAAEA3BoAAKI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PUAAAAFAAAAMQEAABUAAAD1AAAABQAAAD0AAAARAAAAIQDwAAAAAAAAAAAAAACAPwAAAAAAAAAAAACAPwAAAAAAAAAAAAAAAAAAAAAAAAAAAAAAAAAAAAAAAAAAJQAAAAwAAAAAAACAKAAAAAwAAAABAAAAUgAAAHABAAABAAAA8/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//////////9gAAAAMQA0AC8AOAAvADIAMAAyADYAAAAHAAAABwAAAAUAAAAHAAAABQAAAAcAAAAHAAAABwAAAAcAAABLAAAAQAAAADAAAAAFAAAAIAAAAAEAAAABAAAAEAAAAAAAAAAAAAAAYQEAAKAAAAAAAAAAAAAAAGE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//////////8AAAAAHAAAAAAAAAA/AAAAIQDwAAAAAAAAAAAAAACAPwAAAAAAAAAAAACAPwAAAAAAAAAAAAAAAAAAAAAAAAAAAAAAAAAAAAAAAAAAJQAAAAwAAAAAAACAKAAAAAwAAAADAAAAJwAAABgAAAADAAAAAAAAAAAAAAAAAAAAJQAAAAwAAAADAAAATAAAAGQAAAAAAAAAAAAAAP//////////AAAAABwAAABAAQAAAAAAACEA8AAAAAAAAAAAAAAAgD8AAAAAAAAAAAAAgD8AAAAAAAAAAAAAAAAAAAAAAAAAAAAAAAAAAAAAAAAAACUAAAAMAAAAAAAAgCgAAAAMAAAAAwAAACcAAAAYAAAAAwAAAAAAAAAAAAAAAAAAACUAAAAMAAAAAwAAAEwAAABkAAAAAAAAAAAAAAD//////////0ABAAAcAAAAAAAAAD8AAAAhAPAAAAAAAAAAAAAAAIA/AAAAAAAAAAAAAIA/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///wAAAAAAJQAAAAwAAAADAAAATAAAAGQAAAAAAAAAHAAAAD8BAABaAAAAAAAAABwAAABAAQAAPwAAACEA8AAAAAAAAAAAAAAAgD8AAAAAAAAAAAAAgD8AAAAAAAAAAAAAAAAAAAAAAAAAAAAAAAAAAAAAAAAAACUAAAAMAAAAAAAAgCgAAAAMAAAAAwAAACcAAAAYAAAAAwAAAAAAAAD///8AAAAAACUAAAAMAAAAAwAAAEwAAABkAAAACwAAADcAAAAhAAAAWgAAAAsAAAA3AAAAFwAAACQAAAAhAPAAAAAAAAAAAAAAAIA/AAAAAAAAAAAAAIA/AAAAAAAAAAAAAAAAAAAAAAAAAAAAAAAAAAAAAAAAAAAlAAAADAAAAAAAAIAoAAAADAAAAAMAAABSAAAAcAEAAAMAAADg////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///8AAAAAACUAAAAMAAAABAAAAEwAAABkAAAAMAAAACAAAAA0AQAAWgAAADAAAAAgAAAABQEAADsAAAAhAPAAAAAAAAAAAAAAAIA/AAAAAAAAAAAAAIA/AAAAAAAAAAAAAAAAAAAAAAAAAAAAAAAAAAAAAAAAAAAlAAAADAAAAAAAAIAoAAAADAAAAAQAAAAnAAAAGAAAAAQAAAAAAAAA////AAAAAAAlAAAADAAAAAQAAABMAAAAZAAAADAAAAAgAAAANAEAAFYAAAAwAAAAIAAAAAUBAAA3AAAAIQDwAAAAAAAAAAAAAACAPwAAAAAAAAAAAACAPwAAAAAAAAAAAAAAAAAAAAAAAAAAAAAAAAAAAAAAAAAAJQAAAAwAAAAAAACAKAAAAAwAAAAEAAAAJwAAABgAAAAEAAAAAAAAAP///wAAAAAAJQAAAAwAAAAEAAAATAAAAGQAAAAwAAAAOwAAANoAAABWAAAAMAAAADsAAACrAAAAHAAAACEA8AAAAAAAAAAAAAAAgD8AAAAAAAAAAAAAgD8AAAAAAAAAAAAAAAAAAAAAAAAAAAAAAAAAAAAAAAAAACUAAAAMAAAAAAAAgCgAAAAMAAAABAAAAFIAAABwAQAABAAAAOz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sAAABXAAAAJQAAAAwAAAAEAAAAVAAAAMAAAAAxAAAAOwAAANkAAABWAAAAAQAAAFVVj0GF9o5BMQAAADsAAAATAAAATAAAAAAAAAAAAAAAAAAAAP//////////dAAAAEMAYQByAG8AbABpAG4AYQAgAGQAZQAgAEIAZQBzAHQAYQByAGQAZQAMAAAACgAAAAcAAAAMAAAABQAAAAUAAAALAAAACgAAAAUAAAAMAAAACgAAAAUAAAALAAAACgAAAAgAAAAHAAAACgAAAAcAAAAMAAAASwAAAEAAAAAwAAAABQAAACAAAAABAAAAAQAAABAAAAAAAAAAAAAAAGEBAACgAAAAAAAAAAAAAABhAQAAoAAAACUAAAAMAAAAAgAAACcAAAAYAAAABQAAAAAAAAD///8AAAAAACUAAAAMAAAABQAAAEwAAABkAAAAAAAAAGEAAABgAQAAmwAAAAAAAABhAAAAYQEAADsAAAAhAPAAAAAAAAAAAAAAAIA/AAAAAAAAAAAAAIA/AAAAAAAAAAAAAAAAAAAAAAAAAAAAAAAAAAAAAAAAAAAlAAAADAAAAAAAAIAoAAAADAAAAAUAAAAnAAAAGAAAAAUAAAAAAAAA////AAAAAAAlAAAADAAAAAUAAABMAAAAZAAAAA4AAABhAAAAPwEAAHEAAAAOAAAAYQAAADIBAAARAAAAIQDwAAAAAAAAAAAAAACAPwAAAAAAAAAAAACAPwAAAAAAAAAAAAAAAAAAAAAAAAAAAAAAAAAAAAAAAAAAJQAAAAwAAAAAAACAKAAAAAwAAAAFAAAAJwAAABgAAAAFAAAAAAAAAP///wAAAAAAJQAAAAwAAAAFAAAATAAAAGQAAAAOAAAAdgAAAD8BAACGAAAADgAAAHYAAAAyAQAAEQAAACEA8AAAAAAAAAAAAAAAgD8AAAAAAAAAAAAAgD8AAAAAAAAAAAAAAAAAAAAAAAAAAAAAAAAAAAAAAAAAACUAAAAMAAAAAAAAgCgAAAAMAAAABQAAACUAAAAMAAAAAQAAABgAAAAMAAAAAAAAABIAAAAMAAAAAQAAAB4AAAAYAAAADgAAAHYAAABAAQAAhwAAACUAAAAMAAAAAQAAAFQAAADAAAAADwAAAHYAAACFAAAAhgAAAAEAAABVVY9BhfaOQQ8AAAB2AAAAEwAAAEwAAAAAAAAAAAAAAAAAAAD//////////3QAAABSAGUAcAByAGUAcwBlAG4AdABhAG4AdABlACAATABlAGcAYQBsAAAACAAAAAcAAAAIAAAABQAAAAcAAAAGAAAABwAAAAcAAAAEAAAABwAAAAcAAAAEAAAABwAAAAQAAAAGAAAABwAAAAgAAAAHAAAAAwAAAEsAAABAAAAAMAAAAAUAAAAgAAAAAQAAAAEAAAAQAAAAAAAAAAAAAABhAQAAoAAAAAAAAAAAAAAAYQEAAKAAAAAlAAAADAAAAAIAAAAnAAAAGAAAAAUAAAAAAAAA////AAAAAAAlAAAADAAAAAUAAABMAAAAZAAAAA4AAACLAAAAUgEAAJsAAAAOAAAAiwAAAEUBAAARAAAAIQDwAAAAAAAAAAAAAACAPwAAAAAAAAAAAACAPwAAAAAAAAAAAAAAAAAAAAAAAAAAAAAAAAAAAAAAAAAAJQAAAAwAAAAAAACAKAAAAAwAAAAFAAAAJQAAAAwAAAABAAAAGAAAAAwAAAAAAAAAEgAAAAwAAAABAAAAFgAAAAwAAAAAAAAAVAAAAGABAAAPAAAAiwAAAFEBAACbAAAAAQAAAFVVj0GF9o5BDwAAAIsAAAAuAAAATAAAAAQAAAAOAAAAiwAAAFMBAACcAAAAqAAAAEYAaQByAG0AYQBkAG8AIABwAG8AcgA6ACAAQwBBAFIATwBMAEkATgBBACAATQBBAFIASQBBACAARwBBAEwARQBBAE4ATwAgAEQARQAgAEIARQBTAFQAQQBSAEQABgAAAAMAAAAFAAAACwAAAAcAAAAIAAAACAAAAAQAAAAIAAAACAAAAAUAAAADAAAABAAAAAgAAAAIAAAACAAAAAoAAAAGAAAAAwAAAAoAAAAIAAAABAAAAAwAAAAIAAAACAAAAAMAAAAIAAAABAAAAAkAAAAIAAAABgAAAAcAAAAIAAAACgAAAAoAAAAEAAAACQAAAAcAAAAEAAAABwAAAAcAAAAHAAAABwAAAAgAAAAIAAAACQAAABYAAAAMAAAAAAAAACUAAAAMAAAAAgAAAA4AAAAUAAAAAAAAABAAAAAUAAAA</Object>
  <Object Id="idInvalidSigLnImg">AQAAAGwAAAAAAAAAAAAAAGABAACfAAAAAAAAAAAAAAC1GAAALAsAACBFTUYAAAEAXCEAAKkAAAAGAAAAAAAAAAAAAAAAAAAAgAcAADgEAABYAQAAwQAAAAAAAAAAAAAAAAAAAMA/BQDo8QIACgAAABAAAAAAAAAAAAAAAEsAAAAQAAAAAAAAAAUAAAAeAAAAGAAAAAAAAAAAAAAAYQEAAKAAAAAnAAAAGAAAAAEAAAAAAAAAAAAAAAAAAAAlAAAADAAAAAEAAABMAAAAZAAAAAAAAAAAAAAAYAEAAJ8AAAAAAAAAAAAAAGEBAACgAAAAIQDwAAAAAAAAAAAAAACAPwAAAAAAAAAAAACAPwAAAAAAAAAAAAAAAAAAAAAAAAAAAAAAAAAAAAAAAAAAJQAAAAwAAAAAAACAKAAAAAwAAAABAAAAJwAAABgAAAABAAAAAAAAAP///wAAAAAAJQAAAAwAAAABAAAATAAAAGQAAAAAAAAAAAAAAD8BAACfAAAAAAAAAAAAAABA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8PDwAAAAAAAlAAAADAAAAAEAAABMAAAAZAAAAAAAAAAAAAAAYAEAAJ8AAAAAAAAAAAAAAGEBAACgAAAAIQDwAAAAAAAAAAAAAACAPwAAAAAAAAAAAACAPwAAAAAAAAAAAAAAAAAAAAAAAAAAAAAAAAAAAAAAAAAAJQAAAAwAAAAAAACAKAAAAAwAAAABAAAAJwAAABgAAAABAAAAAAAAAPDw8AAAAAAAJQAAAAwAAAABAAAATAAAAGQAAAAAAAAAAAAAAGABAACfAAAAAAAAAAAAAABhAQAAoAAAACEA8AAAAAAAAAAAAAAAgD8AAAAAAAAAAAAAgD8AAAAAAAAAAAAAAAAAAAAAAAAAAAAAAAAAAAAAAAAAACUAAAAMAAAAAAAAgCgAAAAMAAAAAQAAACcAAAAYAAAAAQAAAAAAAADw8PAAAAAAACUAAAAMAAAAAQAAAEwAAABkAAAAAAAAAAAAAABgAQAAnwAAAAAAAAAAAAAAYQEAAKAAAAAhAPAAAAAAAAAAAAAAAIA/AAAAAAAAAAAAAIA/AAAAAAAAAAAAAAAAAAAAAAAAAAAAAAAAAAAAAAAAAAAlAAAADAAAAAAAAIAoAAAADAAAAAEAAAAnAAAAGAAAAAEAAAAAAAAA////AAAAAAAlAAAADAAAAAEAAABMAAAAZAAAAAAAAAAAAAAAYAEAAJ8AAAAAAAAAAAAAAGEBAACgAAAAIQDwAAAAAAAAAAAAAACAPwAAAAAAAAAAAACAPwAAAAAAAAAAAAAAAAAAAAAAAAAAAAAAAAAAAAAAAAAAJQAAAAwAAAAAAACAKAAAAAwAAAABAAAAJwAAABgAAAABAAAAAAAAAP///wAAAAAAJQAAAAwAAAABAAAATAAAAGQAAAAAAAAAAAAAAGABAACfAAAAAAAAAAAAAABhAQAAoAAAACEA8AAAAAAAAAAAAAAAgD8AAAAAAAAAAAAAgD8AAAAAAAAAAAAAAAAAAAAAAAAAAAAAAAAAAAAAAAAAACUAAAAMAAAAAAAAgCgAAAAMAAAAAQAAACcAAAAYAAAAAQAAAAAAAAD///8AAAAAACUAAAAMAAAAAQAAAEwAAABkAAAAAAAAAAQAAAA/AQAAFwAAAAAAAAAEAAAAQAEAABQAAAAhAPAAAAAAAAAAAAAAAIA/AAAAAAAAAAAAAIA/AAAAAAAAAAAAAAAAAAAAAAAAAAAAAAAAAAAAAAAAAAAlAAAADAAAAAAAAIAoAAAADAAAAAEAAAAnAAAAGAAAAAEAAAAAAAAA////AAAAAAAlAAAADAAAAAEAAABMAAAAZAAAAA4AAAAEAAAAIQAAABcAAAAOAAAABAAAABQAAAAUAAAAIQDwAAAAAAAAAAAAAACAPwAAAAAAAAAAAACAPwAAAAAAAAAAAAAAAAAAAAAAAAAAAAAAAAAAAAAAAAAAJQAAAAwAAAAAAACAKAAAAAwAAAABAAAAFQAAAAwAAAADAAAAcgAAALAFAAAQAAAABQAAAB8AAAAUAAAAEAAAAAUAAAAQAAAAEAAAAAAA/wEAAAAAAAAAAAAAgD8AAAAAAAAAAAAAgD8AAAAAAAAAAP///wAAAAAAbAAAADQAAACgAAAAEAUAABAAAAAQAAAAKAAAABIAAAASAAAAAQAgAAMAAAAQBQAAAAAAAAAAAAAAAAAAAAAAAAAA/wAA/wAA/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/PkBA+SEiIpcLCwsxBgYGHBMTS1E1N9bmExNLUQAAAAATE0tRNTfW5hMTS1EAAAAAAAAAAAAAAAAAAAAAAAAAAAAAAAA4Ojr/5eXl/3R2dvg4Ojr/g4SE5h4eHh8TE0tRNTfW5h4fd4A1N9bmExNLUQAAAAAAAAAAAAAAAAAAAAAAAAAAAAAAAAAAAAA4Ojr/+vr6//r6+v/6+vr/+vr6/8HBwcUAAAAAHh93gDs97f8eH3eAAAAAAAAAAAAAAAAAAAAAAAAAAAAAAAAAAAAAAAAAAAA4Ojr/+vr6//r6+v/6+vr/3t7e4h4eHh8TE0tRNTfW5h4fd4A1N9bmExNLUQAAAAAAAAAAAAAAAAAAAAAAAAAAAAAAAAAAAAA4Ojr/+vr6//r6+v/e3t7iHh4eHxMTS1E1N9bmExNLUQAAAAATE0tRNTfW5hMTS1EAAAAAAAAAAAAAAAAAAAAAAAAAAAAAAAA4Ojr/+vr6//r6+v88PDw9AAAAAC0us8ETE0tRAAAAAAAAAAAAAAAAExNLUS0us8EAAAAAAAAAAAAAAAAAAAAAAAAAAAAAAAA4Ojr/kZKS/05QUP9UVlb6ISEhOAAAAAAGBgYcAAAAAAAAAAAAAAAAAAAAAAAAAAAAAAAAAAAAAAAAAAAAAAAAAAAAAAAAAAA4Ojr/cXJy/9XV1f/6+vr/zMzM5Ts7O1JERkbpAAAAAAAAAAAAAAAAAAAAAAAAAAAAAAAAAAAAAAAAAAAAAAAAAAAAAB4fH4poaWn3+vr6//r6+v/6+vr/+vr6//r6+v9oaWn3Hh8figAAAAAAAAAAAAAAAAAAAAAAAAAAAAAAAAAAAAAAAAAAAAAAAEJERPLV1dX/+vr6//r6+v/6+vr/+vr6//r6+v/V1dX/QkRE8gAAAAAAAAAAAAAAAAAAAAAAAAAAAAAAAAAAAAAAAAAAAAAAADg6Ov/6+vr/+vr6//r6+v/6+vr/+vr6//r6+v/6+vr/ODo6/wAAAAAAAAAAAAAAAAAAAAAAAAAAAAAAAAAAAAAAAAAAAAAAAERGRvTV1dX/+vr6//r6+v/6+vr/+vr6//r6+v/V1dX/REZG9AAAAAAAAAAAAAAAAAAAAAAAAAAAAAAAAAAAAAAAAAAAAAAAACwtLZhub2/8+vr6//r6+v/6+vr/+vr6//r6+v9ub2/8LC0tmAAAAAAAAAAAAAAAAAAAAAAAAAAAAAAAAAAAAAAAAAAAAAAAAAYGBhxERkbpbm9v/NXV1f/6+vr/1dXV/25vb/xHSUnsBgYGHAAAAAAAAAAAAAAAAAAAAAAAAAAAAAAAAAAAAAAAAAAAAAAAAAAAAAAGBgYcOjs7pkVHR/Y4Ojr/RUdH9jo7O6YGBgYcAAAAAAAAAAAAAAAAAAAAAAAAAAAAAAAAAAAAACcAAAAYAAAAAQAAAAAAAAD///8AAAAAACUAAAAMAAAAAQAAAEwAAABkAAAAMAAAAAUAAACKAAAAFQAAADAAAAAFAAAAWwAAABEAAAAhAPAAAAAAAAAAAAAAAIA/AAAAAAAAAAAAAIA/AAAAAAAAAAAAAAAAAAAAAAAAAAAAAAAAAAAAAAAAAAAlAAAADAAAAAAAAIAoAAAADAAAAAEAAABSAAAAcAEAAAEAAADz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/wAAABIAAAAMAAAAAQAAAB4AAAAYAAAAMAAAAAUAAACLAAAAFgAAACUAAAAMAAAAAQAAAFQAAACoAAAAMQAAAAUAAACJAAAAFQAAAAEAAABVVY9BhfaOQTEAAAAFAAAADwAAAEwAAAAAAAAAAAAAAAAAAAD//////////2wAAABGAGkAcgBtAGEAIABuAG8AIAB2AOEAbABpAGQAYQAAAAYAAAADAAAABQAAAAsAAAAHAAAABAAAAAcAAAAIAAAABAAAAAYAAAAHAAAAAwAAAAMAAAAIAAAABwAAAEsAAABAAAAAMAAAAAUAAAAgAAAAAQAAAAEAAAAQAAAAAAAAAAAAAABhAQAAoAAAAAAAAAAAAAAAYQ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cAAAAAAAAAD8AAAAhAPAAAAAAAAAAAAAAAIA/AAAAAAAAAAAAAIA/AAAAAAAAAAAAAAAAAAAAAAAAAAAAAAAAAAAAAAAAAAAlAAAADAAAAAAAAIAoAAAADAAAAAMAAAAnAAAAGAAAAAMAAAAAAAAAAAAAAAAAAAAlAAAADAAAAAMAAABMAAAAZAAAAAAAAAAAAAAA//////////8AAAAAHAAAAEABAAAAAAAAIQDwAAAAAAAAAAAAAACAPwAAAAAAAAAAAACAPwAAAAAAAAAAAAAAAAAAAAAAAAAAAAAAAAAAAAAAAAAAJQAAAAwAAAAAAACAKAAAAAwAAAADAAAAJwAAABgAAAADAAAAAAAAAAAAAAAAAAAAJQAAAAwAAAADAAAATAAAAGQAAAAAAAAAAAAAAP//////////QAEAABwAAAAAAAAAPwAAACEA8AAAAAAAAAAAAAAAgD8AAAAAAAAAAAAAgD8AAAAAAAAAAAAAAAAAAAAAAAAAAAAAAAAAAAAAAAAAACUAAAAMAAAAAAAAgCgAAAAMAAAAAwAAACcAAAAYAAAAAwAAAAAAAAAAAAAAAAAAACUAAAAMAAAAAwAAAEwAAABkAAAAAAAAAFsAAAA/AQAAXAAAAAAAAABbAAAAQAEAAAIAAAAhAPAAAAAAAAAAAAAAAIA/AAAAAAAAAAAAAIA/AAAAAAAAAAAAAAAAAAAAAAAAAAAAAAAAAAAAAAAAAAAlAAAADAAAAAAAAIAoAAAADAAAAAMAAAAnAAAAGAAAAAMAAAAAAAAA////AAAAAAAlAAAADAAAAAMAAABMAAAAZAAAAAAAAAAcAAAAPwEAAFoAAAAAAAAAHAAAAEABAAA/AAAAIQDwAAAAAAAAAAAAAACAPwAAAAAAAAAAAACAPwAAAAAAAAAAAAAAAAAAAAAAAAAAAAAAAAAAAAAAAAAAJQAAAAwAAAAAAACAKAAAAAwAAAADAAAAJwAAABgAAAADAAAAAAAAAP///wAAAAAAJQAAAAwAAAADAAAATAAAAGQAAAALAAAANwAAACEAAABaAAAACwAAAD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///wAAAAAAJQAAAAwAAAAEAAAATAAAAGQAAAAwAAAAIAAAADQBAABaAAAAMAAAACAAAAAFAQAAOwAAACEA8AAAAAAAAAAAAAAAgD8AAAAAAAAAAAAAgD8AAAAAAAAAAAAAAAAAAAAAAAAAAAAAAAAAAAAAAAAAACUAAAAMAAAAAAAAgCgAAAAMAAAABAAAACcAAAAYAAAABAAAAAAAAAD///8AAAAAACUAAAAMAAAABAAAAEwAAABkAAAAMAAAACAAAAA0AQAAVgAAADAAAAAgAAAABQEAADcAAAAhAPAAAAAAAAAAAAAAAIA/AAAAAAAAAAAAAIA/AAAAAAAAAAAAAAAAAAAAAAAAAAAAAAAAAAAAAAAAAAAlAAAADAAAAAAAAIAoAAAADAAAAAQAAAAnAAAAGAAAAAQAAAAAAAAA////AAAAAAAlAAAADAAAAAQAAABMAAAAZAAAADAAAAA7AAAA2gAAAFYAAAAwAAAAOwAAAKsAAAAcAAAAIQDwAAAAAAAAAAAAAACAPwAAAAAAAAAAAACAPwAAAAAAAAAAAAAAAAAAAAAAAAAAAAAAAAAAAAAAAAAAJQAAAAwAAAAAAACAKAAAAAwAAAAEAAAAUgAAAHABAAAEAAAA7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2wAAAFcAAAAlAAAADAAAAAQAAABUAAAAwAAAADEAAAA7AAAA2QAAAFYAAAABAAAAVVWPQYX2jkExAAAAOwAAABMAAABMAAAAAAAAAAAAAAAAAAAA//////////90AAAAQwBhAHIAbwBsAGkAbgBhACAAZABlACAAQgBlAHMAdABhAHIAZAAAAAwAAAAKAAAABwAAAAwAAAAFAAAABQAAAAsAAAAKAAAABQAAAAwAAAAKAAAABQAAAAsAAAAKAAAACAAAAAcAAAAKAAAABwAAAAwAAABLAAAAQAAAADAAAAAFAAAAIAAAAAEAAAABAAAAEAAAAAAAAAAAAAAAYQEAAKAAAAAAAAAAAAAAAGEBAACgAAAAJQAAAAwAAAACAAAAJwAAABgAAAAFAAAAAAAAAP///wAAAAAAJQAAAAwAAAAFAAAATAAAAGQAAAAAAAAAYQAAAGABAACbAAAAAAAAAGEAAABhAQAAOwAAACEA8AAAAAAAAAAAAAAAgD8AAAAAAAAAAAAAgD8AAAAAAAAAAAAAAAAAAAAAAAAAAAAAAAAAAAAAAAAAACUAAAAMAAAAAAAAgCgAAAAMAAAABQAAACcAAAAYAAAABQAAAAAAAAD///8AAAAAACUAAAAMAAAABQAAAEwAAABkAAAADgAAAGEAAAA/AQAAcQAAAA4AAABhAAAAMgEAABEAAAAhAPAAAAAAAAAAAAAAAIA/AAAAAAAAAAAAAIA/AAAAAAAAAAAAAAAAAAAAAAAAAAAAAAAAAAAAAAAAAAAlAAAADAAAAAAAAIAoAAAADAAAAAUAAAAnAAAAGAAAAAUAAAAAAAAA////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MAAAAAPAAAAdgAAAIUAAACGAAAAAQAAAFVVj0GF9o5BDwAAAHYAAAATAAAATAAAAAAAAAAAAAAAAAAAAP//////////dAAAAFIAZQBwAHIAZQBzAGUAbgB0AGEAbgB0AGUAIABMAGUAZwBhAGwAAAAIAAAABwAAAAgAAAAFAAAABwAAAAYAAAAHAAAABwAAAAQAAAAHAAAABwAAAAQAAAAHAAAABAAAAAYAAAAHAAAACAAAAAcAAAADAAAASwAAAEAAAAAwAAAABQAAACAAAAABAAAAAQAAABAAAAAAAAAAAAAAAGEBAACgAAAAAAAAAAAAAABhAQAAoAAAACUAAAAMAAAAAgAAACcAAAAYAAAABQAAAAAAAAD///8AAAAAACUAAAAMAAAABQAAAEwAAABkAAAADgAAAIsAAABSAQAAmwAAAA4AAACLAAAARQEAABEAAAAhAPAAAAAAAAAAAAAAAIA/AAAAAAAAAAAAAIA/AAAAAAAAAAAAAAAAAAAAAAAAAAAAAAAAAAAAAAAAAAAlAAAADAAAAAAAAIAoAAAADAAAAAUAAAAlAAAADAAAAAEAAAAYAAAADAAAAAAAAAASAAAADAAAAAEAAAAWAAAADAAAAAAAAABUAAAAYAEAAA8AAACLAAAAUQEAAJsAAAABAAAAVVWPQYX2jkEPAAAAiwAAAC4AAABMAAAABAAAAA4AAACLAAAAUwEAAJwAAACoAAAARgBpAHIAbQBhAGQAbwAgAHAAbwByADoAIABDAEEAUgBPAEwASQBOAEEAIABNAEEAUgBJAEEAIABHAEEATABFAEEATgBPACAARABFACAAQgBFAFMAVABBAFIARAAGAAAAAwAAAAUAAAALAAAABwAAAAgAAAAIAAAABAAAAAgAAAAIAAAABQAAAAMAAAAEAAAACAAAAAgAAAAIAAAACgAAAAYAAAADAAAACgAAAAgAAAAEAAAADAAAAAgAAAAIAAAAAwAAAAgAAAAEAAAACQAAAAgAAAAGAAAABwAAAAgAAAAKAAAACgAAAAQAAAAJAAAABwAAAAQAAAAHAAAABwAAAAcAAAAHAAAACAAAAAgAAAAJAAAAFgAAAAwAAAAAAAAAJQAAAAwAAAACAAAADgAAABQAAAAAAAAAEAAAABQAAAA=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607717-2b9a-4b85-af25-57f1f7d3810b" xsi:nil="true"/>
    <lcf76f155ced4ddcb4097134ff3c332f xmlns="fc91f001-a7f1-4247-81f4-d539caef7ce8">
      <Terms xmlns="http://schemas.microsoft.com/office/infopath/2007/PartnerControls"/>
    </lcf76f155ced4ddcb4097134ff3c332f>
    <MigrationWizId xmlns="fc91f001-a7f1-4247-81f4-d539caef7ce8" xsi:nil="true"/>
    <MigrationWizIdVersion xmlns="fc91f001-a7f1-4247-81f4-d539caef7ce8" xsi:nil="true"/>
    <MigrationWizIdPermissions xmlns="fc91f001-a7f1-4247-81f4-d539caef7ce8" xsi:nil="true"/>
  </documentManagement>
</p:properties>
</file>

<file path=customXml/item2.xml><?xml version="1.0" encoding="utf-8"?>
<DAEMSEngagementItemInfo xmlns="http://schemas.microsoft.com/DAEMSEngagementItemInfoXML">
  <EngagementID>5000007028</EngagementID>
  <LogicalEMSServerID>-109903338106937214</LogicalEMSServerID>
  <WorkingPaperID>3857782008800000607</WorkingPaperID>
</DAEMSEngagementItemInfo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A036B860D3CD44D9331B3626870B62A" ma:contentTypeVersion="20" ma:contentTypeDescription="Crear nuevo documento." ma:contentTypeScope="" ma:versionID="6cdc6affc726cdbbfb206b8da2e6bc31">
  <xsd:schema xmlns:xsd="http://www.w3.org/2001/XMLSchema" xmlns:xs="http://www.w3.org/2001/XMLSchema" xmlns:p="http://schemas.microsoft.com/office/2006/metadata/properties" xmlns:ns2="fc91f001-a7f1-4247-81f4-d539caef7ce8" xmlns:ns3="81607717-2b9a-4b85-af25-57f1f7d3810b" targetNamespace="http://schemas.microsoft.com/office/2006/metadata/properties" ma:root="true" ma:fieldsID="d074abdb1dc4b1cae431292220e3d941" ns2:_="" ns3:_="">
    <xsd:import namespace="fc91f001-a7f1-4247-81f4-d539caef7ce8"/>
    <xsd:import namespace="81607717-2b9a-4b85-af25-57f1f7d3810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1f001-a7f1-4247-81f4-d539caef7ce8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ba279394-7a8e-49aa-a0c7-b1e32af438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07717-2b9a-4b85-af25-57f1f7d3810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3e34ac-91dc-42ee-a5fc-f0f08f013dd6}" ma:internalName="TaxCatchAll" ma:showField="CatchAllData" ma:web="81607717-2b9a-4b85-af25-57f1f7d38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0730C1-015F-41F2-A093-236D8B179A4D}">
  <ds:schemaRefs>
    <ds:schemaRef ds:uri="http://purl.org/dc/elements/1.1/"/>
    <ds:schemaRef ds:uri="http://purl.org/dc/terms/"/>
    <ds:schemaRef ds:uri="fc91f001-a7f1-4247-81f4-d539caef7ce8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81607717-2b9a-4b85-af25-57f1f7d3810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CB7CD63-19F5-45D2-8CF7-EE712EC7D985}">
  <ds:schemaRefs>
    <ds:schemaRef ds:uri="http://schemas.microsoft.com/DAEMSEngagementItemInfoXML"/>
  </ds:schemaRefs>
</ds:datastoreItem>
</file>

<file path=customXml/itemProps3.xml><?xml version="1.0" encoding="utf-8"?>
<ds:datastoreItem xmlns:ds="http://schemas.openxmlformats.org/officeDocument/2006/customXml" ds:itemID="{9EE91FA5-E0D8-496D-80A4-E13D507CFDE1}">
  <ds:schemaRefs>
    <ds:schemaRef ds:uri="http://www.w3.org/2001/XMLSchema"/>
  </ds:schemaRefs>
</ds:datastoreItem>
</file>

<file path=customXml/itemProps4.xml><?xml version="1.0" encoding="utf-8"?>
<ds:datastoreItem xmlns:ds="http://schemas.openxmlformats.org/officeDocument/2006/customXml" ds:itemID="{6056F21E-A6BF-4D81-8D97-3A4C34EC69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91f001-a7f1-4247-81f4-d539caef7ce8"/>
    <ds:schemaRef ds:uri="81607717-2b9a-4b85-af25-57f1f7d38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C18BA34-133E-4C1E-8057-4FA7E35437A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7716678-6f0d-41ef-87e0-cea1310ece18}" enabled="1" method="Standard" siteId="{ee085b2c-c745-459b-9f1a-a40261a426e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5</vt:i4>
      </vt:variant>
    </vt:vector>
  </HeadingPairs>
  <TitlesOfParts>
    <vt:vector size="15" baseType="lpstr">
      <vt:lpstr>12-Analitico 2023</vt:lpstr>
      <vt:lpstr>Capital</vt:lpstr>
      <vt:lpstr>FLUJO SET</vt:lpstr>
      <vt:lpstr>122024-Analitico PYG. </vt:lpstr>
      <vt:lpstr>Sociedad controladora</vt:lpstr>
      <vt:lpstr>BG</vt:lpstr>
      <vt:lpstr>ER</vt:lpstr>
      <vt:lpstr>FLUJO SIV</vt:lpstr>
      <vt:lpstr>EV. PN</vt:lpstr>
      <vt:lpstr>NOTAS</vt:lpstr>
      <vt:lpstr>BG!Área_de_impresión</vt:lpstr>
      <vt:lpstr>ER!Área_de_impresión</vt:lpstr>
      <vt:lpstr>'EV. PN'!Área_de_impresión</vt:lpstr>
      <vt:lpstr>'FLUJO SIV'!Área_de_impresión</vt:lpstr>
      <vt:lpstr>NOTAS!Área_de_impresión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Aller</dc:creator>
  <cp:keywords/>
  <dc:description/>
  <cp:lastModifiedBy>Fatima Ozorio</cp:lastModifiedBy>
  <cp:revision/>
  <dcterms:created xsi:type="dcterms:W3CDTF">2016-08-27T16:35:25Z</dcterms:created>
  <dcterms:modified xsi:type="dcterms:W3CDTF">2026-08-12T17:27:07Z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2022-03-31T00:16:55Z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549a9945-6669-4f3a-a3fa-86ec96d5e134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0x0101000A036B860D3CD44D9331B3626870B62A</vt:lpwstr>
  </property>
  <property fmtid="{D5CDD505-2E9C-101B-9397-08002B2CF9AE}" pid="10" name="MediaServiceImageTags">
    <vt:lpwstr/>
  </property>
</Properties>
</file>